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O16" i="4"/>
  <c r="N16" i="4"/>
  <c r="M16" i="4"/>
  <c r="L16" i="4"/>
  <c r="O15" i="4" l="1"/>
  <c r="N15" i="4"/>
  <c r="M15" i="4"/>
  <c r="L15" i="4"/>
  <c r="K15" i="4"/>
  <c r="K18" i="4" s="1"/>
  <c r="AS12" i="4"/>
  <c r="AQ12" i="4"/>
  <c r="AP12" i="4"/>
  <c r="AO12" i="4"/>
  <c r="G17" i="4" s="1"/>
  <c r="AN12" i="4"/>
  <c r="AM12" i="4"/>
  <c r="E17" i="4" s="1"/>
  <c r="AG12" i="4"/>
  <c r="AF12" i="4"/>
  <c r="AE12" i="4"/>
  <c r="AD12" i="4"/>
  <c r="H17" i="4" s="1"/>
  <c r="M17" i="4" s="1"/>
  <c r="AC12" i="4"/>
  <c r="AB12" i="4"/>
  <c r="F17" i="4" s="1"/>
  <c r="AA12" i="4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E18" i="4" l="1"/>
  <c r="M18" i="4" s="1"/>
  <c r="K17" i="4"/>
  <c r="N17" i="4"/>
  <c r="L17" i="4"/>
  <c r="G18" i="4"/>
  <c r="I17" i="4"/>
  <c r="I18" i="4" s="1"/>
  <c r="N18" i="4" l="1"/>
  <c r="L18" i="4"/>
  <c r="J17" i="4"/>
  <c r="O17" i="4"/>
</calcChain>
</file>

<file path=xl/sharedStrings.xml><?xml version="1.0" encoding="utf-8"?>
<sst xmlns="http://schemas.openxmlformats.org/spreadsheetml/2006/main" count="228" uniqueCount="114">
  <si>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</si>
  <si>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</si>
  <si>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</si>
  <si>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</si>
  <si>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</si>
  <si>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</si>
  <si>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</si>
  <si>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</si>
  <si>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</si>
  <si>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</si>
  <si>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</si>
  <si>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</si>
  <si>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</si>
  <si>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</si>
  <si>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</si>
  <si>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</si>
  <si>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</si>
  <si>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</si>
  <si>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</si>
  <si>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</si>
  <si>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</si>
  <si>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</si>
  <si>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</si>
  <si>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</si>
  <si>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</si>
  <si>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</si>
  <si>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</si>
  <si>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</si>
  <si>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</si>
  <si>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</si>
  <si>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</si>
  <si>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Antti Väänänen</t>
  </si>
  <si>
    <t>6.</t>
  </si>
  <si>
    <t>SiiPo</t>
  </si>
  <si>
    <t>10.</t>
  </si>
  <si>
    <t>SiiPe</t>
  </si>
  <si>
    <t>*****</t>
  </si>
  <si>
    <t>JoMa  2</t>
  </si>
  <si>
    <t>suomensarja</t>
  </si>
  <si>
    <t>9.</t>
  </si>
  <si>
    <t>13.</t>
  </si>
  <si>
    <t>JoMa</t>
  </si>
  <si>
    <t>ykköspesis</t>
  </si>
  <si>
    <t>KuKu</t>
  </si>
  <si>
    <t>Seurat</t>
  </si>
  <si>
    <t>SiiPo = Siilinjärven Ponnistus  (1907)</t>
  </si>
  <si>
    <t>SiiPe = Siilinjärven Pesis  (1987)</t>
  </si>
  <si>
    <t>JoMa = Joensuun Maila  (1957)</t>
  </si>
  <si>
    <t>MESTARUUSSARJA</t>
  </si>
  <si>
    <t>URA SM-SARJASSA</t>
  </si>
  <si>
    <t>13.2.1967</t>
  </si>
  <si>
    <t>YKKÖSPESIS</t>
  </si>
  <si>
    <t>PKP</t>
  </si>
  <si>
    <t>ykkössarja</t>
  </si>
  <si>
    <t>PKP = Puurtilan Kisa-Pojat  (1948)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</si>
  <si>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</si>
  <si>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</si>
  <si>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</si>
  <si>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</si>
  <si>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</si>
  <si>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</si>
  <si>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</si>
  <si>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</si>
  <si>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</si>
  <si>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</si>
  <si>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</si>
  <si>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</si>
  <si>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</si>
  <si>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</si>
  <si>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</si>
  <si>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23.07. 1983  Tyrnävä</t>
  </si>
  <si>
    <t xml:space="preserve"> 12-9</t>
  </si>
  <si>
    <t>vai</t>
  </si>
  <si>
    <t>Harri Haka</t>
  </si>
  <si>
    <t>14.07. 1984  Lahti</t>
  </si>
  <si>
    <t xml:space="preserve"> 13-3</t>
  </si>
  <si>
    <t>s</t>
  </si>
  <si>
    <t>Aki Pöntinen</t>
  </si>
  <si>
    <t>02.08. 1987  SiiPo - VM  12-8</t>
  </si>
  <si>
    <t>6.  ottelu</t>
  </si>
  <si>
    <t>2.  ottelu</t>
  </si>
  <si>
    <t>28.06. 1987  Tahko - SiiPo  2-4</t>
  </si>
  <si>
    <t>01.07. 1987  SiiPo - KiU  10-13</t>
  </si>
  <si>
    <t xml:space="preserve">  20 v   4 kk 15 pv</t>
  </si>
  <si>
    <t xml:space="preserve">  20 v   4 kk 18 pv</t>
  </si>
  <si>
    <t xml:space="preserve">  20 v   5 kk 20 pv</t>
  </si>
  <si>
    <t xml:space="preserve"> Arvo-ottelut</t>
  </si>
  <si>
    <t>Mitalit</t>
  </si>
  <si>
    <t>hSM</t>
  </si>
  <si>
    <t>Lyöty</t>
  </si>
  <si>
    <t>Tuotu</t>
  </si>
  <si>
    <t>3/8</t>
  </si>
  <si>
    <t>1/2</t>
  </si>
  <si>
    <t>1/3</t>
  </si>
  <si>
    <t>0/2</t>
  </si>
  <si>
    <t>6/13</t>
  </si>
  <si>
    <t>2/5</t>
  </si>
  <si>
    <t>3/4</t>
  </si>
  <si>
    <t>7/16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</si>
  <si>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</si>
  <si>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</si>
  <si>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</si>
  <si>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</si>
  <si>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</si>
  <si>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</si>
  <si>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</si>
  <si>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</si>
  <si>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</si>
  <si>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</si>
  <si>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</si>
  <si>
    <t>8.</t>
  </si>
  <si>
    <t>KeMu</t>
  </si>
  <si>
    <t>KeMu = Kuopion Kelta-Mustat  (1950)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</si>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</sst>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3" xfId="1" applyNumberFormat="1" applyFont="1" applyFill="1" applyBorder="1" applyAlignment="1"/>
    <xf numFmtId="0" fontId="2" fillId="8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1" customWidth="1"/>
    <col min="3" max="3" width="6.7109375" style="70" customWidth="1"/>
    <col min="4" max="4" width="9.285156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31</v>
      </c>
      <c r="C1" s="3"/>
      <c r="D1" s="4"/>
      <c r="E1" s="5" t="s">
        <v>50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48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75"/>
      <c r="W2" s="21" t="s">
        <v>15</v>
      </c>
      <c r="X2" s="13"/>
      <c r="Y2" s="13"/>
      <c r="Z2" s="13"/>
      <c r="AA2" s="13"/>
      <c r="AB2" s="14"/>
      <c r="AC2" s="75"/>
      <c r="AD2" s="21" t="s">
        <v>86</v>
      </c>
      <c r="AE2" s="13"/>
      <c r="AF2" s="13"/>
      <c r="AG2" s="19"/>
      <c r="AH2" s="13" t="s">
        <v>87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88</v>
      </c>
      <c r="AG3" s="14" t="s">
        <v>28</v>
      </c>
      <c r="AH3" s="16" t="s">
        <v>29</v>
      </c>
      <c r="AI3" s="17" t="s">
        <v>30</v>
      </c>
      <c r="AJ3" s="8"/>
    </row>
    <row r="4" spans="1:36" s="22" customFormat="1" ht="15" customHeight="1" x14ac:dyDescent="0.2">
      <c r="A4" s="8"/>
      <c r="B4" s="24">
        <v>1987</v>
      </c>
      <c r="C4" s="24" t="s">
        <v>32</v>
      </c>
      <c r="D4" s="25" t="s">
        <v>33</v>
      </c>
      <c r="E4" s="24">
        <v>6</v>
      </c>
      <c r="F4" s="24">
        <v>0</v>
      </c>
      <c r="G4" s="26">
        <v>1</v>
      </c>
      <c r="H4" s="24">
        <v>2</v>
      </c>
      <c r="I4" s="24">
        <v>3</v>
      </c>
      <c r="J4" s="24">
        <v>1</v>
      </c>
      <c r="K4" s="24">
        <v>0</v>
      </c>
      <c r="L4" s="24">
        <v>1</v>
      </c>
      <c r="M4" s="24">
        <v>1</v>
      </c>
      <c r="N4" s="27">
        <v>0.42899999999999999</v>
      </c>
      <c r="O4" s="23"/>
      <c r="P4" s="30"/>
      <c r="Q4" s="30"/>
      <c r="R4" s="30"/>
      <c r="S4" s="30"/>
      <c r="T4" s="30"/>
      <c r="U4" s="37"/>
      <c r="V4" s="23"/>
      <c r="W4" s="32"/>
      <c r="X4" s="32"/>
      <c r="Y4" s="38"/>
      <c r="Z4" s="32"/>
      <c r="AA4" s="38"/>
      <c r="AB4" s="29"/>
      <c r="AC4" s="23"/>
      <c r="AD4" s="30"/>
      <c r="AE4" s="101"/>
      <c r="AF4" s="102"/>
      <c r="AG4" s="37"/>
      <c r="AH4" s="39"/>
      <c r="AI4" s="30"/>
      <c r="AJ4" s="8"/>
    </row>
    <row r="5" spans="1:36" s="22" customFormat="1" ht="15" customHeight="1" x14ac:dyDescent="0.2">
      <c r="A5" s="8"/>
      <c r="B5" s="30">
        <v>1988</v>
      </c>
      <c r="C5" s="30" t="s">
        <v>34</v>
      </c>
      <c r="D5" s="31" t="s">
        <v>35</v>
      </c>
      <c r="E5" s="30">
        <v>16</v>
      </c>
      <c r="F5" s="30">
        <v>0</v>
      </c>
      <c r="G5" s="30">
        <v>0</v>
      </c>
      <c r="H5" s="30">
        <v>1</v>
      </c>
      <c r="I5" s="30">
        <v>11</v>
      </c>
      <c r="J5" s="30">
        <v>8</v>
      </c>
      <c r="K5" s="30">
        <v>2</v>
      </c>
      <c r="L5" s="30">
        <v>1</v>
      </c>
      <c r="M5" s="30">
        <v>0</v>
      </c>
      <c r="N5" s="27">
        <v>0.314</v>
      </c>
      <c r="O5" s="23"/>
      <c r="P5" s="30"/>
      <c r="Q5" s="30"/>
      <c r="R5" s="30"/>
      <c r="S5" s="30"/>
      <c r="T5" s="30"/>
      <c r="U5" s="37"/>
      <c r="V5" s="23"/>
      <c r="W5" s="32"/>
      <c r="X5" s="32"/>
      <c r="Y5" s="38"/>
      <c r="Z5" s="32"/>
      <c r="AA5" s="38"/>
      <c r="AB5" s="29"/>
      <c r="AC5" s="23"/>
      <c r="AD5" s="30"/>
      <c r="AE5" s="101"/>
      <c r="AF5" s="102"/>
      <c r="AG5" s="37"/>
      <c r="AH5" s="39"/>
      <c r="AI5" s="30"/>
      <c r="AJ5" s="8"/>
    </row>
    <row r="6" spans="1:36" s="22" customFormat="1" ht="15" customHeight="1" x14ac:dyDescent="0.2">
      <c r="A6" s="8"/>
      <c r="B6" s="30">
        <v>1989</v>
      </c>
      <c r="C6" s="30"/>
      <c r="D6" s="31"/>
      <c r="E6" s="30"/>
      <c r="F6" s="30"/>
      <c r="G6" s="30"/>
      <c r="H6" s="30"/>
      <c r="I6" s="30"/>
      <c r="J6" s="30"/>
      <c r="K6" s="30"/>
      <c r="L6" s="30"/>
      <c r="M6" s="30"/>
      <c r="N6" s="27"/>
      <c r="O6" s="23"/>
      <c r="P6" s="30"/>
      <c r="Q6" s="30"/>
      <c r="R6" s="30"/>
      <c r="S6" s="30"/>
      <c r="T6" s="30"/>
      <c r="U6" s="37"/>
      <c r="V6" s="23"/>
      <c r="W6" s="32"/>
      <c r="X6" s="32"/>
      <c r="Y6" s="38"/>
      <c r="Z6" s="32"/>
      <c r="AA6" s="38"/>
      <c r="AB6" s="29"/>
      <c r="AC6" s="23"/>
      <c r="AD6" s="30"/>
      <c r="AE6" s="101"/>
      <c r="AF6" s="102"/>
      <c r="AG6" s="37"/>
      <c r="AH6" s="39"/>
      <c r="AI6" s="30"/>
      <c r="AJ6" s="8"/>
    </row>
    <row r="7" spans="1:36" s="22" customFormat="1" ht="15" customHeight="1" x14ac:dyDescent="0.2">
      <c r="A7" s="8"/>
      <c r="B7" s="33">
        <v>1990</v>
      </c>
      <c r="C7" s="33">
        <v>10</v>
      </c>
      <c r="D7" s="34" t="s">
        <v>52</v>
      </c>
      <c r="E7" s="33"/>
      <c r="F7" s="35" t="s">
        <v>53</v>
      </c>
      <c r="G7" s="77"/>
      <c r="H7" s="76"/>
      <c r="I7" s="33"/>
      <c r="J7" s="33"/>
      <c r="K7" s="33"/>
      <c r="L7" s="33"/>
      <c r="M7" s="33"/>
      <c r="N7" s="36"/>
      <c r="O7" s="23"/>
      <c r="P7" s="30"/>
      <c r="Q7" s="30"/>
      <c r="R7" s="30"/>
      <c r="S7" s="30"/>
      <c r="T7" s="30"/>
      <c r="U7" s="37"/>
      <c r="V7" s="23"/>
      <c r="W7" s="32"/>
      <c r="X7" s="32"/>
      <c r="Y7" s="38"/>
      <c r="Z7" s="32"/>
      <c r="AA7" s="38"/>
      <c r="AB7" s="29"/>
      <c r="AC7" s="23"/>
      <c r="AD7" s="30"/>
      <c r="AE7" s="101"/>
      <c r="AF7" s="102"/>
      <c r="AG7" s="37"/>
      <c r="AH7" s="39"/>
      <c r="AI7" s="30"/>
      <c r="AJ7" s="8"/>
    </row>
    <row r="8" spans="1:36" s="22" customFormat="1" ht="15" customHeight="1" x14ac:dyDescent="0.2">
      <c r="A8" s="8"/>
      <c r="B8" s="40">
        <v>1991</v>
      </c>
      <c r="C8" s="40" t="s">
        <v>110</v>
      </c>
      <c r="D8" s="41" t="s">
        <v>111</v>
      </c>
      <c r="E8" s="40"/>
      <c r="F8" s="42" t="s">
        <v>38</v>
      </c>
      <c r="G8" s="40"/>
      <c r="H8" s="40"/>
      <c r="I8" s="40"/>
      <c r="J8" s="40"/>
      <c r="K8" s="40"/>
      <c r="L8" s="40"/>
      <c r="M8" s="40"/>
      <c r="N8" s="43"/>
      <c r="O8" s="23"/>
      <c r="P8" s="30"/>
      <c r="Q8" s="30"/>
      <c r="R8" s="30"/>
      <c r="S8" s="30"/>
      <c r="T8" s="30"/>
      <c r="U8" s="37"/>
      <c r="V8" s="23"/>
      <c r="W8" s="32"/>
      <c r="X8" s="32"/>
      <c r="Y8" s="38"/>
      <c r="Z8" s="32"/>
      <c r="AA8" s="38"/>
      <c r="AB8" s="29"/>
      <c r="AC8" s="23"/>
      <c r="AD8" s="30"/>
      <c r="AE8" s="101"/>
      <c r="AF8" s="102"/>
      <c r="AG8" s="37"/>
      <c r="AH8" s="39"/>
      <c r="AI8" s="30"/>
      <c r="AJ8" s="8"/>
    </row>
    <row r="9" spans="1:36" s="22" customFormat="1" ht="15" customHeight="1" x14ac:dyDescent="0.2">
      <c r="A9" s="8"/>
      <c r="B9" s="40">
        <v>1992</v>
      </c>
      <c r="C9" s="40" t="s">
        <v>110</v>
      </c>
      <c r="D9" s="41" t="s">
        <v>111</v>
      </c>
      <c r="E9" s="40"/>
      <c r="F9" s="42" t="s">
        <v>38</v>
      </c>
      <c r="G9" s="40"/>
      <c r="H9" s="40"/>
      <c r="I9" s="40"/>
      <c r="J9" s="40"/>
      <c r="K9" s="40"/>
      <c r="L9" s="40"/>
      <c r="M9" s="40"/>
      <c r="N9" s="43"/>
      <c r="O9" s="23"/>
      <c r="P9" s="30"/>
      <c r="Q9" s="30"/>
      <c r="R9" s="30"/>
      <c r="S9" s="30"/>
      <c r="T9" s="30"/>
      <c r="U9" s="37"/>
      <c r="V9" s="23"/>
      <c r="W9" s="32"/>
      <c r="X9" s="32"/>
      <c r="Y9" s="38"/>
      <c r="Z9" s="32"/>
      <c r="AA9" s="38"/>
      <c r="AB9" s="29"/>
      <c r="AC9" s="23"/>
      <c r="AD9" s="30"/>
      <c r="AE9" s="101"/>
      <c r="AF9" s="102"/>
      <c r="AG9" s="37"/>
      <c r="AH9" s="39"/>
      <c r="AI9" s="30"/>
      <c r="AJ9" s="8"/>
    </row>
    <row r="10" spans="1:36" s="22" customFormat="1" ht="15" customHeight="1" x14ac:dyDescent="0.2">
      <c r="A10" s="8"/>
      <c r="B10" s="33">
        <v>1993</v>
      </c>
      <c r="C10" s="33" t="s">
        <v>40</v>
      </c>
      <c r="D10" s="34" t="s">
        <v>41</v>
      </c>
      <c r="E10" s="33"/>
      <c r="F10" s="35" t="s">
        <v>42</v>
      </c>
      <c r="G10" s="77"/>
      <c r="H10" s="76"/>
      <c r="I10" s="33"/>
      <c r="J10" s="33"/>
      <c r="K10" s="33"/>
      <c r="L10" s="33"/>
      <c r="M10" s="33"/>
      <c r="N10" s="36"/>
      <c r="O10" s="23"/>
      <c r="P10" s="30"/>
      <c r="Q10" s="30"/>
      <c r="R10" s="30"/>
      <c r="S10" s="30"/>
      <c r="T10" s="30"/>
      <c r="U10" s="37"/>
      <c r="V10" s="23"/>
      <c r="W10" s="32"/>
      <c r="X10" s="32"/>
      <c r="Y10" s="38"/>
      <c r="Z10" s="32"/>
      <c r="AA10" s="38"/>
      <c r="AB10" s="29"/>
      <c r="AC10" s="23"/>
      <c r="AD10" s="30"/>
      <c r="AE10" s="101"/>
      <c r="AF10" s="102"/>
      <c r="AG10" s="37"/>
      <c r="AH10" s="39"/>
      <c r="AI10" s="30"/>
      <c r="AJ10" s="8"/>
    </row>
    <row r="11" spans="1:36" s="22" customFormat="1" ht="15" customHeight="1" x14ac:dyDescent="0.2">
      <c r="A11" s="8"/>
      <c r="B11" s="30" t="s">
        <v>36</v>
      </c>
      <c r="C11" s="30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27"/>
      <c r="O11" s="23"/>
      <c r="P11" s="30"/>
      <c r="Q11" s="30"/>
      <c r="R11" s="30"/>
      <c r="S11" s="30"/>
      <c r="T11" s="30"/>
      <c r="U11" s="37"/>
      <c r="V11" s="23"/>
      <c r="W11" s="32"/>
      <c r="X11" s="32"/>
      <c r="Y11" s="38"/>
      <c r="Z11" s="32"/>
      <c r="AA11" s="38"/>
      <c r="AB11" s="29"/>
      <c r="AC11" s="23"/>
      <c r="AD11" s="30"/>
      <c r="AE11" s="101"/>
      <c r="AF11" s="102"/>
      <c r="AG11" s="37"/>
      <c r="AH11" s="39"/>
      <c r="AI11" s="30"/>
      <c r="AJ11" s="8"/>
    </row>
    <row r="12" spans="1:36" s="22" customFormat="1" ht="15" customHeight="1" x14ac:dyDescent="0.2">
      <c r="A12" s="8"/>
      <c r="B12" s="40">
        <v>1999</v>
      </c>
      <c r="C12" s="40"/>
      <c r="D12" s="41" t="s">
        <v>43</v>
      </c>
      <c r="E12" s="40"/>
      <c r="F12" s="42" t="s">
        <v>38</v>
      </c>
      <c r="G12" s="40"/>
      <c r="H12" s="40"/>
      <c r="I12" s="40"/>
      <c r="J12" s="40"/>
      <c r="K12" s="40"/>
      <c r="L12" s="40"/>
      <c r="M12" s="40"/>
      <c r="N12" s="43"/>
      <c r="O12" s="23"/>
      <c r="P12" s="30"/>
      <c r="Q12" s="30"/>
      <c r="R12" s="30"/>
      <c r="S12" s="30"/>
      <c r="T12" s="30"/>
      <c r="U12" s="37"/>
      <c r="V12" s="23"/>
      <c r="W12" s="32"/>
      <c r="X12" s="32"/>
      <c r="Y12" s="38"/>
      <c r="Z12" s="32"/>
      <c r="AA12" s="38"/>
      <c r="AB12" s="29"/>
      <c r="AC12" s="23"/>
      <c r="AD12" s="30"/>
      <c r="AE12" s="101"/>
      <c r="AF12" s="102"/>
      <c r="AG12" s="37"/>
      <c r="AH12" s="39"/>
      <c r="AI12" s="30"/>
      <c r="AJ12" s="8"/>
    </row>
    <row r="13" spans="1:36" s="22" customFormat="1" ht="15" customHeight="1" x14ac:dyDescent="0.2">
      <c r="A13" s="8"/>
      <c r="B13" s="40">
        <v>2010</v>
      </c>
      <c r="C13" s="40" t="s">
        <v>39</v>
      </c>
      <c r="D13" s="41" t="s">
        <v>37</v>
      </c>
      <c r="E13" s="40"/>
      <c r="F13" s="42" t="s">
        <v>38</v>
      </c>
      <c r="G13" s="40"/>
      <c r="H13" s="40"/>
      <c r="I13" s="40"/>
      <c r="J13" s="40"/>
      <c r="K13" s="40"/>
      <c r="L13" s="40"/>
      <c r="M13" s="40"/>
      <c r="N13" s="43"/>
      <c r="O13" s="23"/>
      <c r="P13" s="30"/>
      <c r="Q13" s="30"/>
      <c r="R13" s="30"/>
      <c r="S13" s="30"/>
      <c r="T13" s="30"/>
      <c r="U13" s="37"/>
      <c r="V13" s="23"/>
      <c r="W13" s="32"/>
      <c r="X13" s="32"/>
      <c r="Y13" s="38"/>
      <c r="Z13" s="32"/>
      <c r="AA13" s="38"/>
      <c r="AB13" s="29"/>
      <c r="AC13" s="23"/>
      <c r="AD13" s="30"/>
      <c r="AE13" s="101"/>
      <c r="AF13" s="102"/>
      <c r="AG13" s="37"/>
      <c r="AH13" s="39"/>
      <c r="AI13" s="30"/>
      <c r="AJ13" s="8"/>
    </row>
    <row r="14" spans="1:36" s="22" customFormat="1" ht="15" customHeight="1" x14ac:dyDescent="0.2">
      <c r="A14" s="1"/>
      <c r="B14" s="15" t="s">
        <v>7</v>
      </c>
      <c r="C14" s="16"/>
      <c r="D14" s="14"/>
      <c r="E14" s="17">
        <v>22</v>
      </c>
      <c r="F14" s="17">
        <v>0</v>
      </c>
      <c r="G14" s="17">
        <v>1</v>
      </c>
      <c r="H14" s="17">
        <v>3</v>
      </c>
      <c r="I14" s="17">
        <v>14</v>
      </c>
      <c r="J14" s="17">
        <v>9</v>
      </c>
      <c r="K14" s="17">
        <v>2</v>
      </c>
      <c r="L14" s="17">
        <v>2</v>
      </c>
      <c r="M14" s="17">
        <v>1</v>
      </c>
      <c r="N14" s="44">
        <v>0.33313619501854796</v>
      </c>
      <c r="O14" s="103">
        <v>34.042553191489361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44">
        <v>0</v>
      </c>
      <c r="V14" s="23"/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44">
        <v>0</v>
      </c>
      <c r="AC14" s="23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8"/>
    </row>
    <row r="15" spans="1:36" s="22" customFormat="1" ht="15" customHeight="1" x14ac:dyDescent="0.25">
      <c r="A15" s="8"/>
      <c r="B15" s="45" t="s">
        <v>2</v>
      </c>
      <c r="C15" s="39"/>
      <c r="D15" s="46">
        <v>15.666666666666664</v>
      </c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7"/>
      <c r="P15" s="47"/>
      <c r="Q15" s="50"/>
      <c r="R15" s="47"/>
      <c r="S15" s="47"/>
      <c r="T15" s="47"/>
      <c r="U15" s="47"/>
      <c r="V15" s="28"/>
      <c r="W15" s="47"/>
      <c r="X15" s="47"/>
      <c r="Y15" s="47"/>
      <c r="Z15" s="47"/>
      <c r="AA15" s="47"/>
      <c r="AB15" s="47"/>
      <c r="AC15" s="28"/>
      <c r="AD15" s="47"/>
      <c r="AE15" s="47"/>
      <c r="AF15" s="47"/>
      <c r="AG15" s="47"/>
      <c r="AH15" s="47"/>
      <c r="AI15" s="47"/>
      <c r="AJ15" s="8"/>
    </row>
    <row r="16" spans="1:36" s="22" customFormat="1" ht="15" customHeight="1" x14ac:dyDescent="0.2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8"/>
      <c r="P16" s="47"/>
      <c r="Q16" s="50"/>
      <c r="R16" s="47"/>
      <c r="S16" s="47"/>
      <c r="T16" s="47"/>
      <c r="U16" s="47"/>
      <c r="V16" s="28"/>
      <c r="W16" s="47"/>
      <c r="X16" s="47"/>
      <c r="Y16" s="47"/>
      <c r="Z16" s="47"/>
      <c r="AA16" s="47"/>
      <c r="AB16" s="47"/>
      <c r="AC16" s="28"/>
      <c r="AD16" s="47"/>
      <c r="AE16" s="47"/>
      <c r="AF16" s="47"/>
      <c r="AG16" s="47"/>
      <c r="AH16" s="47"/>
      <c r="AI16" s="47"/>
      <c r="AJ16" s="8"/>
    </row>
    <row r="17" spans="1:37" ht="15" customHeight="1" x14ac:dyDescent="0.25">
      <c r="A17" s="8"/>
      <c r="B17" s="21" t="s">
        <v>49</v>
      </c>
      <c r="C17" s="51"/>
      <c r="D17" s="51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47"/>
      <c r="K17" s="17" t="s">
        <v>25</v>
      </c>
      <c r="L17" s="17" t="s">
        <v>26</v>
      </c>
      <c r="M17" s="17" t="s">
        <v>27</v>
      </c>
      <c r="N17" s="17" t="s">
        <v>21</v>
      </c>
      <c r="O17" s="23"/>
      <c r="P17" s="52" t="s">
        <v>113</v>
      </c>
      <c r="Q17" s="11"/>
      <c r="R17" s="11"/>
      <c r="S17" s="11"/>
      <c r="T17" s="53"/>
      <c r="U17" s="53"/>
      <c r="V17" s="53"/>
      <c r="W17" s="53"/>
      <c r="X17" s="53"/>
      <c r="Y17" s="53"/>
      <c r="Z17" s="11"/>
      <c r="AA17" s="11"/>
      <c r="AB17" s="11"/>
      <c r="AC17" s="11"/>
      <c r="AD17" s="11"/>
      <c r="AE17" s="11"/>
      <c r="AF17" s="11"/>
      <c r="AG17" s="11"/>
      <c r="AH17" s="11"/>
      <c r="AI17" s="54"/>
      <c r="AJ17" s="8"/>
      <c r="AK17" s="47"/>
    </row>
    <row r="18" spans="1:37" ht="15" customHeight="1" x14ac:dyDescent="0.2">
      <c r="A18" s="8"/>
      <c r="B18" s="52" t="s">
        <v>12</v>
      </c>
      <c r="C18" s="11"/>
      <c r="D18" s="54"/>
      <c r="E18" s="30">
        <v>22</v>
      </c>
      <c r="F18" s="30">
        <v>0</v>
      </c>
      <c r="G18" s="30">
        <v>1</v>
      </c>
      <c r="H18" s="30">
        <v>3</v>
      </c>
      <c r="I18" s="30">
        <v>14</v>
      </c>
      <c r="J18" s="47"/>
      <c r="K18" s="55">
        <v>4.5454545454545456E-2</v>
      </c>
      <c r="L18" s="55">
        <v>0.13636363636363635</v>
      </c>
      <c r="M18" s="55">
        <v>0.63636363636363635</v>
      </c>
      <c r="N18" s="27">
        <v>0.33313619501854796</v>
      </c>
      <c r="O18" s="23">
        <v>34.042553191489361</v>
      </c>
      <c r="P18" s="133" t="s">
        <v>9</v>
      </c>
      <c r="Q18" s="149"/>
      <c r="R18" s="134" t="s">
        <v>81</v>
      </c>
      <c r="S18" s="134"/>
      <c r="T18" s="134"/>
      <c r="U18" s="134"/>
      <c r="V18" s="134"/>
      <c r="W18" s="134"/>
      <c r="X18" s="150"/>
      <c r="Y18" s="150" t="s">
        <v>11</v>
      </c>
      <c r="Z18" s="134"/>
      <c r="AA18" s="151" t="s">
        <v>83</v>
      </c>
      <c r="AB18" s="152"/>
      <c r="AC18" s="152"/>
      <c r="AD18" s="152"/>
      <c r="AE18" s="152"/>
      <c r="AF18" s="152"/>
      <c r="AG18" s="152"/>
      <c r="AH18" s="152"/>
      <c r="AI18" s="135"/>
      <c r="AJ18" s="8"/>
      <c r="AK18" s="47"/>
    </row>
    <row r="19" spans="1:37" ht="15" customHeight="1" x14ac:dyDescent="0.2">
      <c r="A19" s="8"/>
      <c r="B19" s="56" t="s">
        <v>14</v>
      </c>
      <c r="C19" s="57"/>
      <c r="D19" s="58"/>
      <c r="E19" s="30"/>
      <c r="F19" s="30"/>
      <c r="G19" s="30"/>
      <c r="H19" s="30"/>
      <c r="I19" s="30"/>
      <c r="J19" s="47"/>
      <c r="K19" s="55"/>
      <c r="L19" s="55"/>
      <c r="M19" s="55"/>
      <c r="N19" s="27"/>
      <c r="O19" s="23"/>
      <c r="P19" s="153" t="s">
        <v>89</v>
      </c>
      <c r="Q19" s="154"/>
      <c r="R19" s="155" t="s">
        <v>78</v>
      </c>
      <c r="S19" s="155"/>
      <c r="T19" s="155"/>
      <c r="U19" s="155"/>
      <c r="V19" s="155"/>
      <c r="W19" s="155"/>
      <c r="X19" s="156"/>
      <c r="Y19" s="156" t="s">
        <v>79</v>
      </c>
      <c r="Z19" s="155"/>
      <c r="AA19" s="157" t="s">
        <v>85</v>
      </c>
      <c r="AB19" s="155"/>
      <c r="AC19" s="103"/>
      <c r="AD19" s="103"/>
      <c r="AE19" s="103"/>
      <c r="AF19" s="103"/>
      <c r="AG19" s="103"/>
      <c r="AH19" s="103"/>
      <c r="AI19" s="158"/>
      <c r="AJ19" s="8"/>
      <c r="AK19" s="47"/>
    </row>
    <row r="20" spans="1:37" ht="15" customHeight="1" x14ac:dyDescent="0.2">
      <c r="A20" s="8"/>
      <c r="B20" s="59" t="s">
        <v>15</v>
      </c>
      <c r="C20" s="60"/>
      <c r="D20" s="61"/>
      <c r="E20" s="32"/>
      <c r="F20" s="32"/>
      <c r="G20" s="32"/>
      <c r="H20" s="32"/>
      <c r="I20" s="32"/>
      <c r="J20" s="47"/>
      <c r="K20" s="62"/>
      <c r="L20" s="62"/>
      <c r="M20" s="62"/>
      <c r="N20" s="63"/>
      <c r="O20" s="23"/>
      <c r="P20" s="153" t="s">
        <v>90</v>
      </c>
      <c r="Q20" s="154"/>
      <c r="R20" s="155" t="s">
        <v>82</v>
      </c>
      <c r="S20" s="155"/>
      <c r="T20" s="155"/>
      <c r="U20" s="155"/>
      <c r="V20" s="155"/>
      <c r="W20" s="155"/>
      <c r="X20" s="156"/>
      <c r="Y20" s="156" t="s">
        <v>80</v>
      </c>
      <c r="Z20" s="155"/>
      <c r="AA20" s="157" t="s">
        <v>84</v>
      </c>
      <c r="AB20" s="155"/>
      <c r="AC20" s="156"/>
      <c r="AD20" s="155"/>
      <c r="AE20" s="156"/>
      <c r="AF20" s="156"/>
      <c r="AG20" s="103"/>
      <c r="AH20" s="103"/>
      <c r="AI20" s="158"/>
      <c r="AJ20" s="8"/>
      <c r="AK20" s="47"/>
    </row>
    <row r="21" spans="1:37" ht="15" customHeight="1" x14ac:dyDescent="0.2">
      <c r="A21" s="8"/>
      <c r="B21" s="64" t="s">
        <v>24</v>
      </c>
      <c r="C21" s="65"/>
      <c r="D21" s="66"/>
      <c r="E21" s="17">
        <v>22</v>
      </c>
      <c r="F21" s="17">
        <v>0</v>
      </c>
      <c r="G21" s="17">
        <v>1</v>
      </c>
      <c r="H21" s="17">
        <v>3</v>
      </c>
      <c r="I21" s="17">
        <v>14</v>
      </c>
      <c r="J21" s="47"/>
      <c r="K21" s="67">
        <v>4.5454545454545456E-2</v>
      </c>
      <c r="L21" s="67">
        <v>0.13636363636363635</v>
      </c>
      <c r="M21" s="67">
        <v>0.63636363636363635</v>
      </c>
      <c r="N21" s="44">
        <v>0.33300000000000002</v>
      </c>
      <c r="O21" s="23">
        <v>34.042553191489361</v>
      </c>
      <c r="P21" s="159" t="s">
        <v>10</v>
      </c>
      <c r="Q21" s="160"/>
      <c r="R21" s="161"/>
      <c r="S21" s="161"/>
      <c r="T21" s="161"/>
      <c r="U21" s="161"/>
      <c r="V21" s="161"/>
      <c r="W21" s="161"/>
      <c r="X21" s="161"/>
      <c r="Y21" s="161"/>
      <c r="Z21" s="161"/>
      <c r="AA21" s="162"/>
      <c r="AB21" s="161"/>
      <c r="AC21" s="163"/>
      <c r="AD21" s="163"/>
      <c r="AE21" s="163"/>
      <c r="AF21" s="163"/>
      <c r="AG21" s="163"/>
      <c r="AH21" s="162"/>
      <c r="AI21" s="164"/>
      <c r="AJ21" s="8"/>
      <c r="AK21" s="47"/>
    </row>
    <row r="22" spans="1:37" ht="15" customHeight="1" x14ac:dyDescent="0.25">
      <c r="A22" s="8"/>
      <c r="B22" s="49"/>
      <c r="C22" s="49"/>
      <c r="D22" s="49"/>
      <c r="E22" s="49"/>
      <c r="F22" s="49"/>
      <c r="G22" s="49"/>
      <c r="H22" s="49"/>
      <c r="I22" s="49"/>
      <c r="J22" s="47"/>
      <c r="K22" s="49"/>
      <c r="L22" s="49"/>
      <c r="M22" s="49"/>
      <c r="N22" s="48"/>
      <c r="O22" s="23"/>
      <c r="P22" s="47"/>
      <c r="Q22" s="50"/>
      <c r="R22" s="47"/>
      <c r="S22" s="23"/>
      <c r="T22" s="23"/>
      <c r="U22" s="68"/>
      <c r="V22" s="47"/>
      <c r="W22" s="47"/>
      <c r="X22" s="47"/>
      <c r="Y22" s="47"/>
      <c r="Z22" s="23"/>
      <c r="AA22" s="23"/>
      <c r="AB22" s="23"/>
      <c r="AC22" s="23"/>
      <c r="AD22" s="47"/>
      <c r="AE22" s="47"/>
      <c r="AF22" s="47"/>
      <c r="AG22" s="47"/>
      <c r="AH22" s="47"/>
      <c r="AI22" s="47"/>
      <c r="AJ22" s="8"/>
      <c r="AK22" s="23"/>
    </row>
    <row r="23" spans="1:37" ht="15" customHeight="1" x14ac:dyDescent="0.25">
      <c r="A23" s="8"/>
      <c r="B23" s="47" t="s">
        <v>44</v>
      </c>
      <c r="C23" s="47"/>
      <c r="D23" s="47" t="s">
        <v>45</v>
      </c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23"/>
      <c r="P23" s="47"/>
      <c r="Q23" s="50"/>
      <c r="R23" s="47"/>
      <c r="S23" s="23"/>
      <c r="T23" s="23"/>
      <c r="U23" s="68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8"/>
    </row>
    <row r="24" spans="1:37" ht="15" customHeight="1" x14ac:dyDescent="0.25">
      <c r="A24" s="8"/>
      <c r="B24" s="47"/>
      <c r="C24" s="47"/>
      <c r="D24" s="47" t="s">
        <v>46</v>
      </c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3"/>
      <c r="P24" s="47"/>
      <c r="Q24" s="50"/>
      <c r="R24" s="47"/>
      <c r="S24" s="23"/>
      <c r="T24" s="23"/>
      <c r="U24" s="68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8"/>
    </row>
    <row r="25" spans="1:37" ht="15" customHeight="1" x14ac:dyDescent="0.25">
      <c r="A25" s="8"/>
      <c r="B25" s="47"/>
      <c r="C25" s="47"/>
      <c r="D25" s="47" t="s">
        <v>54</v>
      </c>
      <c r="E25" s="47"/>
      <c r="F25" s="47"/>
      <c r="G25" s="47"/>
      <c r="H25" s="47"/>
      <c r="I25" s="47"/>
      <c r="J25" s="47"/>
      <c r="K25" s="47"/>
      <c r="L25" s="47"/>
      <c r="M25" s="47"/>
      <c r="N25" s="50"/>
      <c r="O25" s="23"/>
      <c r="P25" s="47"/>
      <c r="Q25" s="50"/>
      <c r="R25" s="47"/>
      <c r="S25" s="23"/>
      <c r="T25" s="23"/>
      <c r="U25" s="68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8"/>
    </row>
    <row r="26" spans="1:37" ht="15" customHeight="1" x14ac:dyDescent="0.25">
      <c r="A26" s="8"/>
      <c r="B26" s="47"/>
      <c r="C26" s="47"/>
      <c r="D26" s="69" t="s">
        <v>112</v>
      </c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23"/>
      <c r="P26" s="47"/>
      <c r="Q26" s="50"/>
      <c r="R26" s="47"/>
      <c r="S26" s="23"/>
      <c r="T26" s="23"/>
      <c r="U26" s="68"/>
      <c r="V26" s="47"/>
      <c r="W26" s="47"/>
      <c r="X26" s="68"/>
      <c r="Y26" s="47"/>
      <c r="Z26" s="47"/>
      <c r="AA26" s="47"/>
      <c r="AB26" s="47"/>
      <c r="AC26" s="23"/>
      <c r="AD26" s="47"/>
      <c r="AE26" s="47"/>
      <c r="AF26" s="47"/>
      <c r="AG26" s="47"/>
      <c r="AH26" s="47"/>
      <c r="AI26" s="47"/>
      <c r="AJ26" s="8"/>
    </row>
    <row r="27" spans="1:37" ht="15" customHeight="1" x14ac:dyDescent="0.25">
      <c r="A27" s="8"/>
      <c r="B27" s="47"/>
      <c r="C27" s="47"/>
      <c r="D27" s="47" t="s">
        <v>47</v>
      </c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23"/>
      <c r="P27" s="47"/>
      <c r="Q27" s="50"/>
      <c r="R27" s="47"/>
      <c r="S27" s="23"/>
      <c r="T27" s="23"/>
      <c r="U27" s="68"/>
      <c r="V27" s="47"/>
      <c r="W27" s="47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7"/>
      <c r="C28" s="47"/>
      <c r="D28" s="69" t="s">
        <v>109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3"/>
      <c r="P28" s="47"/>
      <c r="Q28" s="50"/>
      <c r="R28" s="47"/>
      <c r="S28" s="47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3"/>
      <c r="P29" s="47"/>
      <c r="Q29" s="50"/>
      <c r="R29" s="47"/>
      <c r="S29" s="47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3"/>
      <c r="P30" s="47"/>
      <c r="Q30" s="50"/>
      <c r="R30" s="47"/>
      <c r="S30" s="47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3"/>
      <c r="P31" s="47"/>
      <c r="Q31" s="50"/>
      <c r="R31" s="47"/>
      <c r="S31" s="47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3"/>
      <c r="P32" s="47"/>
      <c r="Q32" s="50"/>
      <c r="R32" s="47"/>
      <c r="S32" s="47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3"/>
      <c r="P33" s="47"/>
      <c r="Q33" s="50"/>
      <c r="R33" s="47"/>
      <c r="S33" s="47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3"/>
      <c r="P34" s="47"/>
      <c r="Q34" s="50"/>
      <c r="R34" s="47"/>
      <c r="S34" s="47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3"/>
      <c r="P35" s="47"/>
      <c r="Q35" s="50"/>
      <c r="R35" s="47"/>
      <c r="S35" s="47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3"/>
      <c r="P65" s="47"/>
      <c r="Q65" s="50"/>
      <c r="R65" s="47"/>
      <c r="S65" s="47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3"/>
      <c r="P66" s="47"/>
      <c r="Q66" s="50"/>
      <c r="R66" s="47"/>
      <c r="S66" s="47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3"/>
      <c r="P67" s="47"/>
      <c r="Q67" s="50"/>
      <c r="R67" s="47"/>
      <c r="S67" s="47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3"/>
      <c r="P68" s="47"/>
      <c r="Q68" s="50"/>
      <c r="R68" s="47"/>
      <c r="S68" s="47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3"/>
      <c r="P69" s="47"/>
      <c r="Q69" s="50"/>
      <c r="R69" s="47"/>
      <c r="S69" s="47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3"/>
      <c r="P70" s="47"/>
      <c r="Q70" s="50"/>
      <c r="R70" s="47"/>
      <c r="S70" s="47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3"/>
      <c r="P71" s="47"/>
      <c r="Q71" s="50"/>
      <c r="R71" s="47"/>
      <c r="S71" s="47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3"/>
      <c r="P72" s="47"/>
      <c r="Q72" s="50"/>
      <c r="R72" s="47"/>
      <c r="S72" s="47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3"/>
      <c r="P73" s="47"/>
      <c r="Q73" s="50"/>
      <c r="R73" s="47"/>
      <c r="S73" s="47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3"/>
      <c r="P74" s="47"/>
      <c r="Q74" s="50"/>
      <c r="R74" s="47"/>
      <c r="S74" s="47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3"/>
      <c r="P75" s="47"/>
      <c r="Q75" s="50"/>
      <c r="R75" s="47"/>
      <c r="S75" s="47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3"/>
      <c r="P76" s="47"/>
      <c r="Q76" s="50"/>
      <c r="R76" s="47"/>
      <c r="S76" s="47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3"/>
      <c r="P77" s="47"/>
      <c r="Q77" s="50"/>
      <c r="R77" s="47"/>
      <c r="S77" s="47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3"/>
      <c r="P78" s="47"/>
      <c r="Q78" s="50"/>
      <c r="R78" s="47"/>
      <c r="S78" s="47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3"/>
      <c r="P79" s="47"/>
      <c r="Q79" s="50"/>
      <c r="R79" s="47"/>
      <c r="S79" s="47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3"/>
      <c r="P80" s="47"/>
      <c r="Q80" s="50"/>
      <c r="R80" s="47"/>
      <c r="S80" s="47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3"/>
      <c r="P81" s="47"/>
      <c r="Q81" s="50"/>
      <c r="R81" s="47"/>
      <c r="S81" s="47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3"/>
      <c r="P82" s="47"/>
      <c r="Q82" s="50"/>
      <c r="R82" s="47"/>
      <c r="S82" s="47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3"/>
      <c r="P83" s="47"/>
      <c r="Q83" s="50"/>
      <c r="R83" s="47"/>
      <c r="S83" s="47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47"/>
      <c r="Q84" s="50"/>
      <c r="R84" s="47"/>
      <c r="S84" s="47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47"/>
      <c r="Q85" s="50"/>
      <c r="R85" s="47"/>
      <c r="S85" s="47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47"/>
      <c r="Q86" s="50"/>
      <c r="R86" s="47"/>
      <c r="S86" s="47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47"/>
      <c r="Q87" s="50"/>
      <c r="R87" s="47"/>
      <c r="S87" s="47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47"/>
      <c r="Q88" s="50"/>
      <c r="R88" s="47"/>
      <c r="S88" s="47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47"/>
      <c r="Q89" s="50"/>
      <c r="R89" s="47"/>
      <c r="S89" s="47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47"/>
      <c r="Q90" s="50"/>
      <c r="R90" s="47"/>
      <c r="S90" s="47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47"/>
      <c r="Q91" s="50"/>
      <c r="R91" s="47"/>
      <c r="S91" s="47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47"/>
      <c r="Q92" s="50"/>
      <c r="R92" s="47"/>
      <c r="S92" s="47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47"/>
      <c r="Q93" s="50"/>
      <c r="R93" s="47"/>
      <c r="S93" s="47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47"/>
      <c r="Q94" s="50"/>
      <c r="R94" s="47"/>
      <c r="S94" s="47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47"/>
      <c r="Q95" s="50"/>
      <c r="R95" s="47"/>
      <c r="S95" s="47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47"/>
      <c r="Q96" s="50"/>
      <c r="R96" s="47"/>
      <c r="S96" s="47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47"/>
      <c r="Q97" s="50"/>
      <c r="R97" s="47"/>
      <c r="S97" s="47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47"/>
      <c r="Q98" s="50"/>
      <c r="R98" s="47"/>
      <c r="S98" s="47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47"/>
      <c r="Q99" s="50"/>
      <c r="R99" s="47"/>
      <c r="S99" s="47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47"/>
      <c r="Q100" s="50"/>
      <c r="R100" s="47"/>
      <c r="S100" s="47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47"/>
      <c r="Q101" s="50"/>
      <c r="R101" s="47"/>
      <c r="S101" s="47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47"/>
      <c r="Q102" s="50"/>
      <c r="R102" s="47"/>
      <c r="S102" s="47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47"/>
      <c r="Q103" s="50"/>
      <c r="R103" s="47"/>
      <c r="S103" s="47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47"/>
      <c r="Q104" s="50"/>
      <c r="R104" s="47"/>
      <c r="S104" s="47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47"/>
      <c r="Q105" s="50"/>
      <c r="R105" s="47"/>
      <c r="S105" s="47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47"/>
      <c r="Q106" s="50"/>
      <c r="R106" s="47"/>
      <c r="S106" s="47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47"/>
      <c r="Q107" s="50"/>
      <c r="R107" s="47"/>
      <c r="S107" s="47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47"/>
      <c r="Q108" s="50"/>
      <c r="R108" s="47"/>
      <c r="S108" s="47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47"/>
      <c r="Q109" s="50"/>
      <c r="R109" s="47"/>
      <c r="S109" s="47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47"/>
      <c r="Q110" s="50"/>
      <c r="R110" s="47"/>
      <c r="S110" s="47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47"/>
      <c r="Q111" s="50"/>
      <c r="R111" s="47"/>
      <c r="S111" s="47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47"/>
      <c r="Q112" s="50"/>
      <c r="R112" s="47"/>
      <c r="S112" s="47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47"/>
      <c r="Q113" s="50"/>
      <c r="R113" s="47"/>
      <c r="S113" s="47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47"/>
      <c r="Q114" s="50"/>
      <c r="R114" s="47"/>
      <c r="S114" s="47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47"/>
      <c r="Q115" s="50"/>
      <c r="R115" s="47"/>
      <c r="S115" s="47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47"/>
      <c r="Q116" s="50"/>
      <c r="R116" s="47"/>
      <c r="S116" s="47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47"/>
      <c r="Q117" s="50"/>
      <c r="R117" s="47"/>
      <c r="S117" s="47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47"/>
      <c r="Q118" s="50"/>
      <c r="R118" s="47"/>
      <c r="S118" s="47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47"/>
      <c r="Q119" s="50"/>
      <c r="R119" s="47"/>
      <c r="S119" s="47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47"/>
      <c r="Q120" s="50"/>
      <c r="R120" s="47"/>
      <c r="S120" s="47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47"/>
      <c r="Q121" s="50"/>
      <c r="R121" s="47"/>
      <c r="S121" s="47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47"/>
      <c r="Q122" s="50"/>
      <c r="R122" s="47"/>
      <c r="S122" s="47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47"/>
      <c r="Q123" s="50"/>
      <c r="R123" s="47"/>
      <c r="S123" s="47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47"/>
      <c r="Q124" s="50"/>
      <c r="R124" s="47"/>
      <c r="S124" s="47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47"/>
      <c r="Q125" s="50"/>
      <c r="R125" s="47"/>
      <c r="S125" s="47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47"/>
      <c r="Q126" s="50"/>
      <c r="R126" s="47"/>
      <c r="S126" s="47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47"/>
      <c r="Q127" s="50"/>
      <c r="R127" s="47"/>
      <c r="S127" s="47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47"/>
      <c r="Q128" s="50"/>
      <c r="R128" s="47"/>
      <c r="S128" s="47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47"/>
      <c r="Q129" s="50"/>
      <c r="R129" s="47"/>
      <c r="S129" s="47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47"/>
      <c r="Q130" s="50"/>
      <c r="R130" s="47"/>
      <c r="S130" s="47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47"/>
      <c r="Q131" s="50"/>
      <c r="R131" s="47"/>
      <c r="S131" s="47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47"/>
      <c r="Q132" s="50"/>
      <c r="R132" s="47"/>
      <c r="S132" s="47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47"/>
      <c r="Q133" s="50"/>
      <c r="R133" s="47"/>
      <c r="S133" s="47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47"/>
      <c r="Q134" s="50"/>
      <c r="R134" s="47"/>
      <c r="S134" s="47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47"/>
      <c r="Q135" s="50"/>
      <c r="R135" s="47"/>
      <c r="S135" s="47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47"/>
      <c r="Q136" s="50"/>
      <c r="R136" s="47"/>
      <c r="S136" s="47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47"/>
      <c r="Q137" s="50"/>
      <c r="R137" s="47"/>
      <c r="S137" s="47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47"/>
      <c r="Q138" s="50"/>
      <c r="R138" s="47"/>
      <c r="S138" s="47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47"/>
      <c r="Q139" s="50"/>
      <c r="R139" s="47"/>
      <c r="S139" s="47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47"/>
      <c r="Q140" s="50"/>
      <c r="R140" s="47"/>
      <c r="S140" s="47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47"/>
      <c r="Q141" s="50"/>
      <c r="R141" s="47"/>
      <c r="S141" s="47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47"/>
      <c r="Q142" s="50"/>
      <c r="R142" s="47"/>
      <c r="S142" s="47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47"/>
      <c r="Q143" s="50"/>
      <c r="R143" s="47"/>
      <c r="S143" s="47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47"/>
      <c r="Q144" s="50"/>
      <c r="R144" s="47"/>
      <c r="S144" s="47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47"/>
      <c r="Q145" s="50"/>
      <c r="R145" s="47"/>
      <c r="S145" s="47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47"/>
      <c r="Q146" s="50"/>
      <c r="R146" s="47"/>
      <c r="S146" s="47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47"/>
      <c r="Q147" s="50"/>
      <c r="R147" s="47"/>
      <c r="S147" s="47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47"/>
      <c r="Q148" s="50"/>
      <c r="R148" s="47"/>
      <c r="S148" s="47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47"/>
      <c r="Q149" s="50"/>
      <c r="R149" s="47"/>
      <c r="S149" s="47"/>
      <c r="T149" s="23"/>
      <c r="U149" s="23"/>
      <c r="V149" s="23"/>
      <c r="W149" s="23"/>
      <c r="X149" s="68"/>
      <c r="Y149" s="6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47"/>
      <c r="Q150" s="50"/>
      <c r="R150" s="47"/>
      <c r="S150" s="47"/>
      <c r="T150" s="23"/>
      <c r="U150" s="23"/>
      <c r="V150" s="23"/>
      <c r="W150" s="23"/>
      <c r="X150" s="68"/>
      <c r="Y150" s="6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47"/>
      <c r="Q151" s="50"/>
      <c r="R151" s="47"/>
      <c r="S151" s="47"/>
      <c r="T151" s="23"/>
      <c r="U151" s="23"/>
      <c r="V151" s="23"/>
      <c r="W151" s="23"/>
      <c r="X151" s="68"/>
      <c r="Y151" s="6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47"/>
      <c r="Q152" s="50"/>
      <c r="R152" s="47"/>
      <c r="S152" s="47"/>
      <c r="T152" s="23"/>
      <c r="U152" s="23"/>
      <c r="V152" s="23"/>
      <c r="W152" s="23"/>
      <c r="X152" s="68"/>
      <c r="Y152" s="6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47"/>
      <c r="Q153" s="50"/>
      <c r="R153" s="47"/>
      <c r="S153" s="47"/>
      <c r="T153" s="23"/>
      <c r="U153" s="23"/>
      <c r="V153" s="23"/>
      <c r="W153" s="23"/>
      <c r="X153" s="68"/>
      <c r="Y153" s="6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47"/>
      <c r="Q154" s="50"/>
      <c r="R154" s="47"/>
      <c r="S154" s="47"/>
      <c r="T154" s="23"/>
      <c r="U154" s="23"/>
      <c r="V154" s="23"/>
      <c r="W154" s="23"/>
      <c r="X154" s="68"/>
      <c r="Y154" s="6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47"/>
      <c r="Q155" s="50"/>
      <c r="R155" s="47"/>
      <c r="S155" s="47"/>
      <c r="T155" s="23"/>
      <c r="U155" s="23"/>
      <c r="V155" s="23"/>
      <c r="W155" s="23"/>
      <c r="X155" s="68"/>
      <c r="Y155" s="6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47"/>
      <c r="Q156" s="50"/>
      <c r="R156" s="47"/>
      <c r="S156" s="47"/>
      <c r="T156" s="23"/>
      <c r="U156" s="23"/>
      <c r="V156" s="23"/>
      <c r="W156" s="23"/>
      <c r="X156" s="68"/>
      <c r="Y156" s="6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47"/>
      <c r="Q157" s="50"/>
      <c r="R157" s="47"/>
      <c r="S157" s="47"/>
      <c r="T157" s="23"/>
      <c r="U157" s="23"/>
      <c r="V157" s="23"/>
      <c r="W157" s="23"/>
      <c r="X157" s="68"/>
      <c r="Y157" s="6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47"/>
      <c r="Q158" s="50"/>
      <c r="R158" s="47"/>
      <c r="S158" s="47"/>
      <c r="T158" s="23"/>
      <c r="U158" s="23"/>
      <c r="V158" s="23"/>
      <c r="W158" s="23"/>
      <c r="X158" s="68"/>
      <c r="Y158" s="6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47"/>
      <c r="Q159" s="50"/>
      <c r="R159" s="47"/>
      <c r="S159" s="47"/>
      <c r="T159" s="23"/>
      <c r="U159" s="23"/>
      <c r="V159" s="23"/>
      <c r="W159" s="23"/>
      <c r="X159" s="68"/>
      <c r="Y159" s="6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47"/>
      <c r="Q160" s="50"/>
      <c r="R160" s="47"/>
      <c r="S160" s="47"/>
      <c r="T160" s="23"/>
      <c r="U160" s="23"/>
      <c r="V160" s="23"/>
      <c r="W160" s="23"/>
      <c r="X160" s="68"/>
      <c r="Y160" s="6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47"/>
      <c r="Q161" s="50"/>
      <c r="R161" s="47"/>
      <c r="S161" s="47"/>
      <c r="T161" s="23"/>
      <c r="U161" s="23"/>
      <c r="V161" s="23"/>
      <c r="W161" s="23"/>
      <c r="X161" s="68"/>
      <c r="Y161" s="6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47"/>
      <c r="Q162" s="50"/>
      <c r="R162" s="47"/>
      <c r="S162" s="47"/>
      <c r="T162" s="23"/>
      <c r="U162" s="23"/>
      <c r="V162" s="23"/>
      <c r="W162" s="23"/>
      <c r="X162" s="68"/>
      <c r="Y162" s="6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47"/>
      <c r="Q163" s="50"/>
      <c r="R163" s="47"/>
      <c r="S163" s="47"/>
      <c r="T163" s="23"/>
      <c r="U163" s="23"/>
      <c r="V163" s="23"/>
      <c r="W163" s="23"/>
      <c r="X163" s="68"/>
      <c r="Y163" s="6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47"/>
      <c r="Q164" s="50"/>
      <c r="R164" s="47"/>
      <c r="S164" s="47"/>
      <c r="T164" s="23"/>
      <c r="U164" s="23"/>
      <c r="V164" s="23"/>
      <c r="W164" s="23"/>
      <c r="X164" s="68"/>
      <c r="Y164" s="6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47"/>
      <c r="Q165" s="50"/>
      <c r="R165" s="47"/>
      <c r="S165" s="47"/>
      <c r="T165" s="23"/>
      <c r="U165" s="23"/>
      <c r="V165" s="23"/>
      <c r="W165" s="23"/>
      <c r="X165" s="68"/>
      <c r="Y165" s="6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47"/>
      <c r="Q166" s="50"/>
      <c r="R166" s="47"/>
      <c r="S166" s="47"/>
      <c r="T166" s="23"/>
      <c r="U166" s="23"/>
      <c r="V166" s="23"/>
      <c r="W166" s="23"/>
      <c r="X166" s="68"/>
      <c r="Y166" s="6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47"/>
      <c r="Q167" s="50"/>
      <c r="R167" s="47"/>
      <c r="S167" s="47"/>
      <c r="T167" s="23"/>
      <c r="U167" s="23"/>
      <c r="V167" s="23"/>
      <c r="W167" s="23"/>
      <c r="X167" s="68"/>
      <c r="Y167" s="6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47"/>
      <c r="Q168" s="50"/>
      <c r="R168" s="47"/>
      <c r="S168" s="47"/>
      <c r="T168" s="23"/>
      <c r="U168" s="23"/>
      <c r="V168" s="23"/>
      <c r="W168" s="23"/>
      <c r="X168" s="68"/>
      <c r="Y168" s="6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47"/>
      <c r="Q169" s="50"/>
      <c r="R169" s="47"/>
      <c r="S169" s="47"/>
      <c r="T169" s="23"/>
      <c r="U169" s="23"/>
      <c r="V169" s="23"/>
      <c r="W169" s="23"/>
      <c r="X169" s="68"/>
      <c r="Y169" s="6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47"/>
      <c r="Q170" s="50"/>
      <c r="R170" s="47"/>
      <c r="S170" s="47"/>
      <c r="T170" s="23"/>
      <c r="U170" s="23"/>
      <c r="V170" s="23"/>
      <c r="W170" s="23"/>
      <c r="X170" s="68"/>
      <c r="Y170" s="6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47"/>
      <c r="Q171" s="50"/>
      <c r="R171" s="47"/>
      <c r="S171" s="47"/>
      <c r="T171" s="23"/>
      <c r="U171" s="23"/>
      <c r="V171" s="23"/>
      <c r="W171" s="23"/>
      <c r="X171" s="68"/>
      <c r="Y171" s="6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47"/>
      <c r="Q172" s="50"/>
      <c r="R172" s="47"/>
      <c r="S172" s="47"/>
      <c r="T172" s="23"/>
      <c r="U172" s="23"/>
      <c r="V172" s="23"/>
      <c r="W172" s="23"/>
      <c r="X172" s="68"/>
      <c r="Y172" s="6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47"/>
      <c r="Q173" s="50"/>
      <c r="R173" s="47"/>
      <c r="S173" s="47"/>
      <c r="T173" s="23"/>
      <c r="U173" s="23"/>
      <c r="V173" s="23"/>
      <c r="W173" s="23"/>
      <c r="X173" s="68"/>
      <c r="Y173" s="6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47"/>
      <c r="Q174" s="50"/>
      <c r="R174" s="47"/>
      <c r="S174" s="47"/>
      <c r="T174" s="23"/>
      <c r="U174" s="23"/>
      <c r="V174" s="23"/>
      <c r="W174" s="23"/>
      <c r="X174" s="68"/>
      <c r="Y174" s="6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47"/>
      <c r="Q175" s="50"/>
      <c r="R175" s="47"/>
      <c r="S175" s="47"/>
      <c r="T175" s="23"/>
      <c r="U175" s="23"/>
      <c r="V175" s="23"/>
      <c r="W175" s="23"/>
      <c r="X175" s="68"/>
      <c r="Y175" s="6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47"/>
      <c r="Q176" s="50"/>
      <c r="R176" s="47"/>
      <c r="S176" s="47"/>
      <c r="T176" s="23"/>
      <c r="U176" s="23"/>
      <c r="V176" s="23"/>
      <c r="W176" s="23"/>
      <c r="X176" s="68"/>
      <c r="Y176" s="6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47"/>
      <c r="Q177" s="50"/>
      <c r="R177" s="47"/>
      <c r="S177" s="47"/>
      <c r="T177" s="23"/>
      <c r="U177" s="23"/>
      <c r="V177" s="23"/>
      <c r="W177" s="23"/>
      <c r="X177" s="68"/>
      <c r="Y177" s="6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47"/>
      <c r="Q178" s="50"/>
      <c r="R178" s="47"/>
      <c r="S178" s="47"/>
      <c r="T178" s="23"/>
      <c r="U178" s="23"/>
      <c r="V178" s="23"/>
      <c r="W178" s="23"/>
      <c r="X178" s="68"/>
      <c r="Y178" s="6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47"/>
      <c r="Q179" s="50"/>
      <c r="R179" s="47"/>
      <c r="S179" s="47"/>
      <c r="T179" s="23"/>
      <c r="U179" s="23"/>
      <c r="V179" s="23"/>
      <c r="W179" s="23"/>
      <c r="X179" s="68"/>
      <c r="Y179" s="6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47"/>
      <c r="Q180" s="50"/>
      <c r="R180" s="47"/>
      <c r="S180" s="47"/>
      <c r="T180" s="23"/>
      <c r="U180" s="23"/>
      <c r="V180" s="23"/>
      <c r="W180" s="23"/>
      <c r="X180" s="68"/>
      <c r="Y180" s="6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47"/>
      <c r="Q181" s="50"/>
      <c r="R181" s="47"/>
      <c r="S181" s="47"/>
      <c r="T181" s="23"/>
      <c r="U181" s="23"/>
      <c r="V181" s="23"/>
      <c r="W181" s="23"/>
      <c r="X181" s="68"/>
      <c r="Y181" s="6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47"/>
      <c r="Q182" s="50"/>
      <c r="R182" s="47"/>
      <c r="S182" s="47"/>
      <c r="T182" s="23"/>
      <c r="U182" s="23"/>
      <c r="V182" s="23"/>
      <c r="W182" s="23"/>
      <c r="X182" s="68"/>
      <c r="Y182" s="6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47"/>
      <c r="Q183" s="50"/>
      <c r="R183" s="47"/>
      <c r="S183" s="47"/>
      <c r="T183" s="23"/>
      <c r="U183" s="23"/>
      <c r="V183" s="23"/>
      <c r="W183" s="23"/>
      <c r="X183" s="68"/>
      <c r="Y183" s="6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47"/>
      <c r="Q184" s="50"/>
      <c r="R184" s="47"/>
      <c r="S184" s="47"/>
      <c r="T184" s="23"/>
      <c r="U184" s="23"/>
      <c r="V184" s="23"/>
      <c r="W184" s="23"/>
      <c r="X184" s="68"/>
      <c r="Y184" s="6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47"/>
      <c r="Q185" s="50"/>
      <c r="R185" s="47"/>
      <c r="S185" s="47"/>
      <c r="T185" s="23"/>
      <c r="U185" s="23"/>
      <c r="V185" s="23"/>
      <c r="W185" s="23"/>
      <c r="X185" s="68"/>
      <c r="Y185" s="6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3"/>
      <c r="P186" s="47"/>
      <c r="Q186" s="50"/>
      <c r="R186" s="47"/>
      <c r="S186" s="47"/>
      <c r="T186" s="23"/>
      <c r="U186" s="23"/>
      <c r="V186" s="23"/>
      <c r="W186" s="23"/>
      <c r="X186" s="68"/>
      <c r="Y186" s="6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3"/>
      <c r="P187" s="47"/>
      <c r="Q187" s="50"/>
      <c r="R187" s="47"/>
      <c r="S187" s="47"/>
      <c r="T187" s="23"/>
      <c r="U187" s="23"/>
      <c r="V187" s="23"/>
      <c r="W187" s="23"/>
      <c r="X187" s="68"/>
      <c r="Y187" s="6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3"/>
      <c r="P188" s="47"/>
      <c r="Q188" s="50"/>
      <c r="R188" s="47"/>
      <c r="S188" s="47"/>
      <c r="T188" s="23"/>
      <c r="U188" s="23"/>
      <c r="V188" s="23"/>
      <c r="W188" s="23"/>
      <c r="X188" s="68"/>
      <c r="Y188" s="6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3"/>
      <c r="P189" s="47"/>
      <c r="Q189" s="50"/>
      <c r="R189" s="47"/>
      <c r="S189" s="47"/>
      <c r="T189" s="23"/>
      <c r="U189" s="23"/>
      <c r="V189" s="23"/>
      <c r="W189" s="23"/>
      <c r="X189" s="68"/>
      <c r="Y189" s="6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3"/>
      <c r="P190" s="47"/>
      <c r="Q190" s="50"/>
      <c r="R190" s="47"/>
      <c r="S190" s="47"/>
      <c r="T190" s="23"/>
      <c r="U190" s="23"/>
      <c r="V190" s="23"/>
      <c r="W190" s="23"/>
      <c r="X190" s="68"/>
      <c r="Y190" s="68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3"/>
      <c r="P191" s="47"/>
      <c r="Q191" s="50"/>
      <c r="R191" s="47"/>
      <c r="S191" s="47"/>
      <c r="T191" s="23"/>
      <c r="U191" s="23"/>
      <c r="V191" s="23"/>
      <c r="W191" s="23"/>
      <c r="X191" s="68"/>
      <c r="Y191" s="68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3"/>
      <c r="P192" s="47"/>
      <c r="Q192" s="50"/>
      <c r="R192" s="47"/>
      <c r="S192" s="47"/>
      <c r="T192" s="23"/>
      <c r="U192" s="23"/>
      <c r="V192" s="23"/>
      <c r="W192" s="23"/>
      <c r="X192" s="68"/>
      <c r="Y192" s="68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3"/>
      <c r="P193" s="47"/>
      <c r="Q193" s="50"/>
      <c r="R193" s="47"/>
      <c r="S193" s="47"/>
      <c r="T193" s="23"/>
      <c r="U193" s="23"/>
      <c r="V193" s="23"/>
      <c r="W193" s="23"/>
      <c r="X193" s="68"/>
      <c r="Y193" s="68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3"/>
      <c r="P194" s="47"/>
      <c r="Q194" s="50"/>
      <c r="R194" s="47"/>
      <c r="S194" s="47"/>
      <c r="T194" s="23"/>
      <c r="U194" s="23"/>
      <c r="V194" s="23"/>
      <c r="W194" s="23"/>
      <c r="X194" s="68"/>
      <c r="Y194" s="68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3"/>
      <c r="P195" s="47"/>
      <c r="Q195" s="50"/>
      <c r="R195" s="47"/>
      <c r="S195" s="47"/>
      <c r="T195" s="23"/>
      <c r="U195" s="23"/>
      <c r="V195" s="23"/>
      <c r="W195" s="23"/>
      <c r="X195" s="68"/>
      <c r="Y195" s="68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3"/>
      <c r="P196" s="47"/>
      <c r="Q196" s="50"/>
      <c r="R196" s="47"/>
      <c r="S196" s="47"/>
      <c r="T196" s="23"/>
      <c r="U196" s="23"/>
      <c r="V196" s="23"/>
      <c r="W196" s="23"/>
      <c r="X196" s="68"/>
      <c r="Y196" s="68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3"/>
      <c r="P197" s="47"/>
      <c r="Q197" s="50"/>
      <c r="R197" s="47"/>
      <c r="S197" s="47"/>
      <c r="T197" s="23"/>
      <c r="U197" s="23"/>
      <c r="V197" s="23"/>
      <c r="W197" s="23"/>
      <c r="X197" s="68"/>
      <c r="Y197" s="68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3"/>
      <c r="P198" s="47"/>
      <c r="Q198" s="50"/>
      <c r="R198" s="47"/>
      <c r="S198" s="47"/>
      <c r="T198" s="23"/>
      <c r="U198" s="23"/>
      <c r="V198" s="23"/>
      <c r="W198" s="23"/>
      <c r="X198" s="68"/>
      <c r="Y198" s="68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3"/>
      <c r="P199" s="47"/>
      <c r="Q199" s="50"/>
      <c r="R199" s="47"/>
      <c r="S199" s="47"/>
      <c r="T199" s="23"/>
      <c r="U199" s="23"/>
      <c r="V199" s="23"/>
      <c r="W199" s="23"/>
      <c r="X199" s="68"/>
      <c r="Y199" s="68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31</v>
      </c>
      <c r="C1" s="3"/>
      <c r="D1" s="4"/>
      <c r="E1" s="5" t="s">
        <v>50</v>
      </c>
      <c r="F1" s="12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2" t="s">
        <v>51</v>
      </c>
      <c r="C2" s="73"/>
      <c r="D2" s="74"/>
      <c r="E2" s="12" t="s">
        <v>12</v>
      </c>
      <c r="F2" s="13"/>
      <c r="G2" s="13"/>
      <c r="H2" s="13"/>
      <c r="I2" s="19"/>
      <c r="J2" s="14"/>
      <c r="K2" s="78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122" t="s">
        <v>101</v>
      </c>
      <c r="Y2" s="123"/>
      <c r="Z2" s="124"/>
      <c r="AA2" s="12" t="s">
        <v>12</v>
      </c>
      <c r="AB2" s="13"/>
      <c r="AC2" s="13"/>
      <c r="AD2" s="13"/>
      <c r="AE2" s="19"/>
      <c r="AF2" s="14"/>
      <c r="AG2" s="78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12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5"/>
      <c r="L3" s="17" t="s">
        <v>5</v>
      </c>
      <c r="M3" s="17" t="s">
        <v>6</v>
      </c>
      <c r="N3" s="17" t="s">
        <v>103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5"/>
      <c r="AH3" s="17" t="s">
        <v>5</v>
      </c>
      <c r="AI3" s="17" t="s">
        <v>6</v>
      </c>
      <c r="AJ3" s="17" t="s">
        <v>103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>
        <v>1990</v>
      </c>
      <c r="C4" s="39" t="s">
        <v>34</v>
      </c>
      <c r="D4" s="45" t="s">
        <v>52</v>
      </c>
      <c r="E4" s="30">
        <v>22</v>
      </c>
      <c r="F4" s="30">
        <v>0</v>
      </c>
      <c r="G4" s="30">
        <v>4</v>
      </c>
      <c r="H4" s="37">
        <v>16</v>
      </c>
      <c r="I4" s="30"/>
      <c r="J4" s="126"/>
      <c r="K4" s="28"/>
      <c r="L4" s="106"/>
      <c r="M4" s="17"/>
      <c r="N4" s="17"/>
      <c r="O4" s="17"/>
      <c r="P4" s="23"/>
      <c r="Q4" s="30"/>
      <c r="R4" s="30"/>
      <c r="S4" s="37"/>
      <c r="T4" s="30"/>
      <c r="U4" s="30"/>
      <c r="V4" s="127"/>
      <c r="W4" s="28"/>
      <c r="X4" s="30"/>
      <c r="Y4" s="39"/>
      <c r="Z4" s="45"/>
      <c r="AA4" s="30"/>
      <c r="AB4" s="30"/>
      <c r="AC4" s="30"/>
      <c r="AD4" s="37"/>
      <c r="AE4" s="30"/>
      <c r="AF4" s="126"/>
      <c r="AG4" s="28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28"/>
      <c r="AS4" s="12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9"/>
      <c r="D5" s="45"/>
      <c r="E5" s="30"/>
      <c r="F5" s="30"/>
      <c r="G5" s="30"/>
      <c r="H5" s="37"/>
      <c r="I5" s="30"/>
      <c r="J5" s="126"/>
      <c r="K5" s="28"/>
      <c r="L5" s="106"/>
      <c r="M5" s="17"/>
      <c r="N5" s="17"/>
      <c r="O5" s="17"/>
      <c r="P5" s="23"/>
      <c r="Q5" s="30"/>
      <c r="R5" s="30"/>
      <c r="S5" s="37"/>
      <c r="T5" s="30"/>
      <c r="U5" s="30"/>
      <c r="V5" s="127"/>
      <c r="W5" s="28"/>
      <c r="X5" s="30">
        <v>1991</v>
      </c>
      <c r="Y5" s="30" t="s">
        <v>110</v>
      </c>
      <c r="Z5" s="31" t="s">
        <v>111</v>
      </c>
      <c r="AA5" s="30">
        <v>22</v>
      </c>
      <c r="AB5" s="30">
        <v>2</v>
      </c>
      <c r="AC5" s="30">
        <v>17</v>
      </c>
      <c r="AD5" s="30">
        <v>28</v>
      </c>
      <c r="AE5" s="30"/>
      <c r="AF5" s="126"/>
      <c r="AG5" s="28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28"/>
      <c r="AS5" s="12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/>
      <c r="C6" s="39"/>
      <c r="D6" s="45"/>
      <c r="E6" s="30"/>
      <c r="F6" s="30"/>
      <c r="G6" s="30"/>
      <c r="H6" s="37"/>
      <c r="I6" s="30"/>
      <c r="J6" s="126"/>
      <c r="K6" s="28"/>
      <c r="L6" s="106"/>
      <c r="M6" s="17"/>
      <c r="N6" s="17"/>
      <c r="O6" s="17"/>
      <c r="P6" s="23"/>
      <c r="Q6" s="30"/>
      <c r="R6" s="30"/>
      <c r="S6" s="37"/>
      <c r="T6" s="30"/>
      <c r="U6" s="30"/>
      <c r="V6" s="127"/>
      <c r="W6" s="28"/>
      <c r="X6" s="30">
        <v>1992</v>
      </c>
      <c r="Y6" s="30" t="s">
        <v>110</v>
      </c>
      <c r="Z6" s="31" t="s">
        <v>111</v>
      </c>
      <c r="AA6" s="30">
        <v>22</v>
      </c>
      <c r="AB6" s="30">
        <v>1</v>
      </c>
      <c r="AC6" s="30">
        <v>10</v>
      </c>
      <c r="AD6" s="30">
        <v>27</v>
      </c>
      <c r="AE6" s="30"/>
      <c r="AF6" s="126"/>
      <c r="AG6" s="28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28"/>
      <c r="AS6" s="12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1993</v>
      </c>
      <c r="C7" s="39" t="s">
        <v>40</v>
      </c>
      <c r="D7" s="45" t="s">
        <v>41</v>
      </c>
      <c r="E7" s="30">
        <v>26</v>
      </c>
      <c r="F7" s="30">
        <v>0</v>
      </c>
      <c r="G7" s="30">
        <v>7</v>
      </c>
      <c r="H7" s="37">
        <v>20</v>
      </c>
      <c r="I7" s="30">
        <v>115</v>
      </c>
      <c r="J7" s="126"/>
      <c r="K7" s="28"/>
      <c r="L7" s="106"/>
      <c r="M7" s="17"/>
      <c r="N7" s="17"/>
      <c r="O7" s="17"/>
      <c r="P7" s="23"/>
      <c r="Q7" s="30"/>
      <c r="R7" s="30"/>
      <c r="S7" s="37"/>
      <c r="T7" s="30"/>
      <c r="U7" s="30"/>
      <c r="V7" s="127"/>
      <c r="W7" s="28"/>
      <c r="X7" s="30"/>
      <c r="Y7" s="39"/>
      <c r="Z7" s="45"/>
      <c r="AA7" s="30"/>
      <c r="AB7" s="30"/>
      <c r="AC7" s="30"/>
      <c r="AD7" s="37"/>
      <c r="AE7" s="30"/>
      <c r="AF7" s="126"/>
      <c r="AG7" s="28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28"/>
      <c r="AS7" s="12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9"/>
      <c r="D8" s="45"/>
      <c r="E8" s="30"/>
      <c r="F8" s="30"/>
      <c r="G8" s="30"/>
      <c r="H8" s="37"/>
      <c r="I8" s="30"/>
      <c r="J8" s="126"/>
      <c r="K8" s="28"/>
      <c r="L8" s="106"/>
      <c r="M8" s="17"/>
      <c r="N8" s="17"/>
      <c r="O8" s="17"/>
      <c r="P8" s="23"/>
      <c r="Q8" s="30"/>
      <c r="R8" s="30"/>
      <c r="S8" s="37"/>
      <c r="T8" s="30"/>
      <c r="U8" s="30"/>
      <c r="V8" s="127"/>
      <c r="W8" s="28"/>
      <c r="X8" s="30"/>
      <c r="Y8" s="39"/>
      <c r="Z8" s="45"/>
      <c r="AA8" s="30"/>
      <c r="AB8" s="30"/>
      <c r="AC8" s="30"/>
      <c r="AD8" s="37"/>
      <c r="AE8" s="30"/>
      <c r="AF8" s="126"/>
      <c r="AG8" s="28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28"/>
      <c r="AS8" s="129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/>
      <c r="C9" s="39"/>
      <c r="D9" s="45"/>
      <c r="E9" s="30"/>
      <c r="F9" s="30"/>
      <c r="G9" s="30"/>
      <c r="H9" s="37"/>
      <c r="I9" s="30"/>
      <c r="J9" s="126"/>
      <c r="K9" s="28"/>
      <c r="L9" s="106"/>
      <c r="M9" s="17"/>
      <c r="N9" s="17"/>
      <c r="O9" s="17"/>
      <c r="P9" s="23"/>
      <c r="Q9" s="30"/>
      <c r="R9" s="30"/>
      <c r="S9" s="37"/>
      <c r="T9" s="30"/>
      <c r="U9" s="30"/>
      <c r="V9" s="127"/>
      <c r="W9" s="28"/>
      <c r="X9" s="30">
        <v>1999</v>
      </c>
      <c r="Y9" s="39"/>
      <c r="Z9" s="45" t="s">
        <v>43</v>
      </c>
      <c r="AA9" s="30"/>
      <c r="AB9" s="30"/>
      <c r="AC9" s="30"/>
      <c r="AD9" s="37"/>
      <c r="AE9" s="30"/>
      <c r="AF9" s="126"/>
      <c r="AG9" s="28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28"/>
      <c r="AS9" s="129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/>
      <c r="C10" s="39"/>
      <c r="D10" s="45"/>
      <c r="E10" s="30"/>
      <c r="F10" s="30"/>
      <c r="G10" s="30"/>
      <c r="H10" s="37"/>
      <c r="I10" s="30"/>
      <c r="J10" s="126"/>
      <c r="K10" s="28"/>
      <c r="L10" s="106"/>
      <c r="M10" s="17"/>
      <c r="N10" s="17"/>
      <c r="O10" s="17"/>
      <c r="P10" s="23"/>
      <c r="Q10" s="30"/>
      <c r="R10" s="30"/>
      <c r="S10" s="37"/>
      <c r="T10" s="30"/>
      <c r="U10" s="30"/>
      <c r="V10" s="127"/>
      <c r="W10" s="28"/>
      <c r="X10" s="30"/>
      <c r="Y10" s="39"/>
      <c r="Z10" s="45"/>
      <c r="AA10" s="30"/>
      <c r="AB10" s="30"/>
      <c r="AC10" s="30"/>
      <c r="AD10" s="37"/>
      <c r="AE10" s="30"/>
      <c r="AF10" s="126"/>
      <c r="AG10" s="28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28"/>
      <c r="AS10" s="12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/>
      <c r="C11" s="39"/>
      <c r="D11" s="45"/>
      <c r="E11" s="30"/>
      <c r="F11" s="30"/>
      <c r="G11" s="30"/>
      <c r="H11" s="37"/>
      <c r="I11" s="30"/>
      <c r="J11" s="126"/>
      <c r="K11" s="28"/>
      <c r="L11" s="106"/>
      <c r="M11" s="17"/>
      <c r="N11" s="17"/>
      <c r="O11" s="17"/>
      <c r="P11" s="23"/>
      <c r="Q11" s="30"/>
      <c r="R11" s="30"/>
      <c r="S11" s="37"/>
      <c r="T11" s="30"/>
      <c r="U11" s="30"/>
      <c r="V11" s="127"/>
      <c r="W11" s="28"/>
      <c r="X11" s="30">
        <v>2010</v>
      </c>
      <c r="Y11" s="30" t="s">
        <v>39</v>
      </c>
      <c r="Z11" s="45" t="s">
        <v>37</v>
      </c>
      <c r="AA11" s="30">
        <v>3</v>
      </c>
      <c r="AB11" s="30">
        <v>0</v>
      </c>
      <c r="AC11" s="30">
        <v>0</v>
      </c>
      <c r="AD11" s="30">
        <v>1</v>
      </c>
      <c r="AE11" s="30">
        <v>3</v>
      </c>
      <c r="AF11" s="27">
        <v>0.1875</v>
      </c>
      <c r="AG11" s="147">
        <v>16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26"/>
      <c r="AS11" s="148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84" t="s">
        <v>104</v>
      </c>
      <c r="C12" s="88"/>
      <c r="D12" s="87"/>
      <c r="E12" s="86">
        <f>SUM(E4:E11)</f>
        <v>48</v>
      </c>
      <c r="F12" s="86">
        <f>SUM(F4:F11)</f>
        <v>0</v>
      </c>
      <c r="G12" s="86">
        <f>SUM(G4:G11)</f>
        <v>11</v>
      </c>
      <c r="H12" s="86">
        <f>SUM(H4:H11)</f>
        <v>36</v>
      </c>
      <c r="I12" s="86">
        <f>SUM(I4:I11)</f>
        <v>115</v>
      </c>
      <c r="J12" s="130">
        <v>0</v>
      </c>
      <c r="K12" s="78">
        <f>SUM(K4:K11)</f>
        <v>0</v>
      </c>
      <c r="L12" s="21"/>
      <c r="M12" s="19"/>
      <c r="N12" s="131"/>
      <c r="O12" s="132"/>
      <c r="P12" s="23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44">
        <v>0</v>
      </c>
      <c r="W12" s="78">
        <f>SUM(W4:W11)</f>
        <v>0</v>
      </c>
      <c r="X12" s="15" t="s">
        <v>104</v>
      </c>
      <c r="Y12" s="16"/>
      <c r="Z12" s="14"/>
      <c r="AA12" s="86">
        <f>SUM(AA4:AA11)</f>
        <v>47</v>
      </c>
      <c r="AB12" s="86">
        <f>SUM(AB4:AB11)</f>
        <v>3</v>
      </c>
      <c r="AC12" s="86">
        <f>SUM(AC4:AC11)</f>
        <v>27</v>
      </c>
      <c r="AD12" s="86">
        <f>SUM(AD4:AD11)</f>
        <v>56</v>
      </c>
      <c r="AE12" s="86">
        <f>SUM(AE4:AE11)</f>
        <v>3</v>
      </c>
      <c r="AF12" s="130">
        <f>PRODUCT(AE12/AG12)</f>
        <v>0.1875</v>
      </c>
      <c r="AG12" s="78">
        <f>SUM(AG4:AG11)</f>
        <v>16</v>
      </c>
      <c r="AH12" s="21"/>
      <c r="AI12" s="19"/>
      <c r="AJ12" s="131"/>
      <c r="AK12" s="132"/>
      <c r="AL12" s="23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130">
        <v>0</v>
      </c>
      <c r="AS12" s="125">
        <f>SUM(AS4:AS11)</f>
        <v>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28"/>
      <c r="L13" s="23"/>
      <c r="M13" s="23"/>
      <c r="N13" s="23"/>
      <c r="O13" s="23"/>
      <c r="P13" s="47"/>
      <c r="Q13" s="47"/>
      <c r="R13" s="50"/>
      <c r="S13" s="47"/>
      <c r="T13" s="47"/>
      <c r="U13" s="23"/>
      <c r="V13" s="23"/>
      <c r="W13" s="28"/>
      <c r="X13" s="47"/>
      <c r="Y13" s="47"/>
      <c r="Z13" s="47"/>
      <c r="AA13" s="47"/>
      <c r="AB13" s="47"/>
      <c r="AC13" s="47"/>
      <c r="AD13" s="47"/>
      <c r="AE13" s="47"/>
      <c r="AF13" s="48"/>
      <c r="AG13" s="28"/>
      <c r="AH13" s="23"/>
      <c r="AI13" s="23"/>
      <c r="AJ13" s="23"/>
      <c r="AK13" s="23"/>
      <c r="AL13" s="47"/>
      <c r="AM13" s="47"/>
      <c r="AN13" s="50"/>
      <c r="AO13" s="47"/>
      <c r="AP13" s="47"/>
      <c r="AQ13" s="23"/>
      <c r="AR13" s="23"/>
      <c r="AS13" s="28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33" t="s">
        <v>105</v>
      </c>
      <c r="C14" s="134"/>
      <c r="D14" s="135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17" t="s">
        <v>21</v>
      </c>
      <c r="K14" s="23"/>
      <c r="L14" s="17" t="s">
        <v>25</v>
      </c>
      <c r="M14" s="17" t="s">
        <v>26</v>
      </c>
      <c r="N14" s="17" t="s">
        <v>106</v>
      </c>
      <c r="O14" s="17" t="s">
        <v>107</v>
      </c>
      <c r="Q14" s="50"/>
      <c r="R14" s="50" t="s">
        <v>44</v>
      </c>
      <c r="S14" s="50"/>
      <c r="T14" s="47" t="s">
        <v>45</v>
      </c>
      <c r="U14" s="23"/>
      <c r="V14" s="28"/>
      <c r="W14" s="28"/>
      <c r="X14" s="136"/>
      <c r="Y14" s="136"/>
      <c r="Z14" s="136"/>
      <c r="AA14" s="136"/>
      <c r="AB14" s="136"/>
      <c r="AC14" s="50"/>
      <c r="AD14" s="50"/>
      <c r="AE14" s="50"/>
      <c r="AF14" s="47"/>
      <c r="AG14" s="47"/>
      <c r="AH14" s="47"/>
      <c r="AI14" s="47"/>
      <c r="AJ14" s="47"/>
      <c r="AK14" s="47"/>
      <c r="AM14" s="28"/>
      <c r="AN14" s="136"/>
      <c r="AO14" s="136"/>
      <c r="AP14" s="136"/>
      <c r="AQ14" s="136"/>
      <c r="AR14" s="136"/>
      <c r="AS14" s="136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52" t="s">
        <v>108</v>
      </c>
      <c r="C15" s="11"/>
      <c r="D15" s="54"/>
      <c r="E15" s="137">
        <v>22</v>
      </c>
      <c r="F15" s="137">
        <v>0</v>
      </c>
      <c r="G15" s="137">
        <v>1</v>
      </c>
      <c r="H15" s="137">
        <v>3</v>
      </c>
      <c r="I15" s="137">
        <v>14</v>
      </c>
      <c r="J15" s="138">
        <v>0.33300000000000002</v>
      </c>
      <c r="K15" s="47">
        <f>PRODUCT(I15/J15)</f>
        <v>42.042042042042041</v>
      </c>
      <c r="L15" s="139">
        <f>PRODUCT((F15+G15)/E15)</f>
        <v>4.5454545454545456E-2</v>
      </c>
      <c r="M15" s="139">
        <f>PRODUCT(H15/E15)</f>
        <v>0.13636363636363635</v>
      </c>
      <c r="N15" s="139">
        <f>PRODUCT((F15+G15+H15)/E15)</f>
        <v>0.18181818181818182</v>
      </c>
      <c r="O15" s="139">
        <f>PRODUCT(I15/E15)</f>
        <v>0.63636363636363635</v>
      </c>
      <c r="Q15" s="50"/>
      <c r="R15" s="50"/>
      <c r="S15" s="50"/>
      <c r="T15" s="47" t="s">
        <v>46</v>
      </c>
      <c r="U15" s="47"/>
      <c r="V15" s="47"/>
      <c r="W15" s="47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50"/>
      <c r="AO15" s="50"/>
      <c r="AP15" s="50"/>
      <c r="AQ15" s="50"/>
      <c r="AR15" s="50"/>
      <c r="AS15" s="5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40" t="s">
        <v>51</v>
      </c>
      <c r="C16" s="141"/>
      <c r="D16" s="142"/>
      <c r="E16" s="137">
        <f>PRODUCT(E12+Q12)</f>
        <v>48</v>
      </c>
      <c r="F16" s="137">
        <f>PRODUCT(F12+R12)</f>
        <v>0</v>
      </c>
      <c r="G16" s="137">
        <f>PRODUCT(G12+S12)</f>
        <v>11</v>
      </c>
      <c r="H16" s="137">
        <f>PRODUCT(H12+T12)</f>
        <v>36</v>
      </c>
      <c r="I16" s="137">
        <f>PRODUCT(I12+U12)</f>
        <v>115</v>
      </c>
      <c r="J16" s="138"/>
      <c r="K16" s="47">
        <f>PRODUCT(K12+W12)</f>
        <v>0</v>
      </c>
      <c r="L16" s="139">
        <f>PRODUCT((F16+G16)/E16)</f>
        <v>0.22916666666666666</v>
      </c>
      <c r="M16" s="139">
        <f>PRODUCT(H16/E16)</f>
        <v>0.75</v>
      </c>
      <c r="N16" s="139">
        <f>PRODUCT((F16+G16+H16)/E16)</f>
        <v>0.97916666666666663</v>
      </c>
      <c r="O16" s="139">
        <f>PRODUCT(I16/26)</f>
        <v>4.4230769230769234</v>
      </c>
      <c r="Q16" s="50"/>
      <c r="R16" s="50"/>
      <c r="S16" s="50"/>
      <c r="T16" s="47" t="s">
        <v>54</v>
      </c>
      <c r="U16" s="47"/>
      <c r="V16" s="47"/>
      <c r="W16" s="47"/>
      <c r="X16" s="47"/>
      <c r="Y16" s="47"/>
      <c r="Z16" s="47"/>
      <c r="AA16" s="47"/>
      <c r="AB16" s="47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2" t="s">
        <v>101</v>
      </c>
      <c r="C17" s="143"/>
      <c r="D17" s="144"/>
      <c r="E17" s="137">
        <f>PRODUCT(AA12+AM12)</f>
        <v>47</v>
      </c>
      <c r="F17" s="137">
        <f>PRODUCT(AB12+AN12)</f>
        <v>3</v>
      </c>
      <c r="G17" s="137">
        <f>PRODUCT(AC12+AO12)</f>
        <v>27</v>
      </c>
      <c r="H17" s="137">
        <f>PRODUCT(AD12+AP12)</f>
        <v>56</v>
      </c>
      <c r="I17" s="137">
        <f>PRODUCT(AE12+AQ12)</f>
        <v>3</v>
      </c>
      <c r="J17" s="138">
        <f>PRODUCT(I17/K17)</f>
        <v>0.1875</v>
      </c>
      <c r="K17" s="23">
        <f>PRODUCT(AG12+AS12)</f>
        <v>16</v>
      </c>
      <c r="L17" s="139">
        <f>PRODUCT((F17+G17)/E17)</f>
        <v>0.63829787234042556</v>
      </c>
      <c r="M17" s="139">
        <f>PRODUCT(H17/E17)</f>
        <v>1.1914893617021276</v>
      </c>
      <c r="N17" s="139">
        <f>PRODUCT((F17+G17+H17)/E17)</f>
        <v>1.8297872340425532</v>
      </c>
      <c r="O17" s="139">
        <f>PRODUCT(I17/E17)</f>
        <v>6.3829787234042548E-2</v>
      </c>
      <c r="Q17" s="50"/>
      <c r="R17" s="50"/>
      <c r="S17" s="47"/>
      <c r="T17" s="69" t="s">
        <v>112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50"/>
      <c r="AF17" s="50"/>
      <c r="AG17" s="50"/>
      <c r="AH17" s="50"/>
      <c r="AI17" s="50"/>
      <c r="AJ17" s="50"/>
      <c r="AK17" s="47"/>
      <c r="AL17" s="23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45" t="s">
        <v>104</v>
      </c>
      <c r="C18" s="112"/>
      <c r="D18" s="146"/>
      <c r="E18" s="137">
        <f>SUM(E15:E17)</f>
        <v>117</v>
      </c>
      <c r="F18" s="137">
        <f t="shared" ref="F18:I18" si="0">SUM(F15:F17)</f>
        <v>3</v>
      </c>
      <c r="G18" s="137">
        <f t="shared" si="0"/>
        <v>39</v>
      </c>
      <c r="H18" s="137">
        <f t="shared" si="0"/>
        <v>95</v>
      </c>
      <c r="I18" s="137">
        <f t="shared" si="0"/>
        <v>132</v>
      </c>
      <c r="J18" s="138"/>
      <c r="K18" s="47">
        <f>SUM(K15:K17)</f>
        <v>58.042042042042041</v>
      </c>
      <c r="L18" s="139">
        <f>PRODUCT((F18+G18)/E18)</f>
        <v>0.35897435897435898</v>
      </c>
      <c r="M18" s="139">
        <f>PRODUCT(H18/E18)</f>
        <v>0.81196581196581197</v>
      </c>
      <c r="N18" s="139">
        <f>PRODUCT((F18+G18+H18)/E18)</f>
        <v>1.170940170940171</v>
      </c>
      <c r="O18" s="139">
        <f>PRODUCT(I18/48)</f>
        <v>2.75</v>
      </c>
      <c r="Q18" s="23"/>
      <c r="R18" s="23"/>
      <c r="S18" s="23"/>
      <c r="T18" s="47" t="s">
        <v>47</v>
      </c>
      <c r="U18" s="23"/>
      <c r="V18" s="23"/>
      <c r="W18" s="47"/>
      <c r="X18" s="47"/>
      <c r="Y18" s="47"/>
      <c r="Z18" s="47"/>
      <c r="AA18" s="47"/>
      <c r="AB18" s="47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23"/>
      <c r="F19" s="23"/>
      <c r="G19" s="23"/>
      <c r="H19" s="23"/>
      <c r="I19" s="23"/>
      <c r="J19" s="47"/>
      <c r="K19" s="47"/>
      <c r="L19" s="23"/>
      <c r="M19" s="23"/>
      <c r="N19" s="23"/>
      <c r="O19" s="23"/>
      <c r="P19" s="47"/>
      <c r="Q19" s="47"/>
      <c r="R19" s="47"/>
      <c r="S19" s="47"/>
      <c r="T19" s="69" t="s">
        <v>109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3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23"/>
      <c r="AL183" s="23"/>
    </row>
    <row r="184" spans="12:38" x14ac:dyDescent="0.25"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</sheetData>
  <sortState ref="T17:AD18">
    <sortCondition ref="T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1" customWidth="1"/>
    <col min="3" max="3" width="21.5703125" style="70" customWidth="1"/>
    <col min="4" max="4" width="10.5703125" style="97" customWidth="1"/>
    <col min="5" max="5" width="8" style="97" customWidth="1"/>
    <col min="6" max="6" width="0.7109375" style="28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20" customWidth="1"/>
    <col min="22" max="22" width="10.85546875" style="70" customWidth="1"/>
    <col min="23" max="23" width="19.7109375" style="97" customWidth="1"/>
    <col min="24" max="24" width="9.7109375" style="70" customWidth="1"/>
    <col min="25" max="30" width="9.140625" style="98"/>
  </cols>
  <sheetData>
    <row r="1" spans="1:30" ht="18.75" x14ac:dyDescent="0.3">
      <c r="A1" s="1"/>
      <c r="B1" s="79" t="s">
        <v>55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5"/>
      <c r="R1" s="115"/>
      <c r="S1" s="115"/>
      <c r="T1" s="115"/>
      <c r="U1" s="115"/>
      <c r="V1" s="73"/>
      <c r="W1" s="80"/>
      <c r="X1" s="76"/>
      <c r="Y1" s="81"/>
      <c r="Z1" s="81"/>
      <c r="AA1" s="81"/>
      <c r="AB1" s="81"/>
      <c r="AC1" s="81"/>
      <c r="AD1" s="81"/>
    </row>
    <row r="2" spans="1:30" x14ac:dyDescent="0.25">
      <c r="A2" s="1"/>
      <c r="B2" s="9" t="s">
        <v>31</v>
      </c>
      <c r="C2" s="5" t="s">
        <v>50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82"/>
      <c r="X2" s="37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56</v>
      </c>
      <c r="C3" s="21" t="s">
        <v>57</v>
      </c>
      <c r="D3" s="84" t="s">
        <v>58</v>
      </c>
      <c r="E3" s="85" t="s">
        <v>1</v>
      </c>
      <c r="F3" s="23"/>
      <c r="G3" s="86" t="s">
        <v>59</v>
      </c>
      <c r="H3" s="87" t="s">
        <v>60</v>
      </c>
      <c r="I3" s="87" t="s">
        <v>29</v>
      </c>
      <c r="J3" s="16" t="s">
        <v>61</v>
      </c>
      <c r="K3" s="88" t="s">
        <v>62</v>
      </c>
      <c r="L3" s="88" t="s">
        <v>63</v>
      </c>
      <c r="M3" s="86" t="s">
        <v>64</v>
      </c>
      <c r="N3" s="86" t="s">
        <v>28</v>
      </c>
      <c r="O3" s="87" t="s">
        <v>65</v>
      </c>
      <c r="P3" s="86" t="s">
        <v>60</v>
      </c>
      <c r="Q3" s="117" t="s">
        <v>16</v>
      </c>
      <c r="R3" s="117">
        <v>1</v>
      </c>
      <c r="S3" s="117">
        <v>2</v>
      </c>
      <c r="T3" s="117">
        <v>3</v>
      </c>
      <c r="U3" s="117" t="s">
        <v>66</v>
      </c>
      <c r="V3" s="16" t="s">
        <v>21</v>
      </c>
      <c r="W3" s="15" t="s">
        <v>67</v>
      </c>
      <c r="X3" s="15" t="s">
        <v>68</v>
      </c>
      <c r="Y3" s="81"/>
      <c r="Z3" s="81"/>
      <c r="AA3" s="81"/>
      <c r="AB3" s="81"/>
      <c r="AC3" s="81"/>
      <c r="AD3" s="81"/>
    </row>
    <row r="4" spans="1:30" x14ac:dyDescent="0.25">
      <c r="A4" s="1"/>
      <c r="B4" s="91" t="s">
        <v>70</v>
      </c>
      <c r="C4" s="92" t="s">
        <v>71</v>
      </c>
      <c r="D4" s="93" t="s">
        <v>69</v>
      </c>
      <c r="E4" s="99" t="s">
        <v>33</v>
      </c>
      <c r="F4" s="23"/>
      <c r="G4" s="90">
        <v>1</v>
      </c>
      <c r="H4" s="94"/>
      <c r="I4" s="94"/>
      <c r="J4" s="89"/>
      <c r="K4" s="89" t="s">
        <v>72</v>
      </c>
      <c r="L4" s="89"/>
      <c r="M4" s="89">
        <v>1</v>
      </c>
      <c r="N4" s="90"/>
      <c r="O4" s="94"/>
      <c r="P4" s="90"/>
      <c r="Q4" s="118" t="s">
        <v>93</v>
      </c>
      <c r="R4" s="118" t="s">
        <v>93</v>
      </c>
      <c r="S4" s="118"/>
      <c r="T4" s="118"/>
      <c r="U4" s="118"/>
      <c r="V4" s="95">
        <v>0.33333333333333331</v>
      </c>
      <c r="W4" s="100" t="s">
        <v>73</v>
      </c>
      <c r="X4" s="90">
        <v>420</v>
      </c>
      <c r="Y4" s="81"/>
      <c r="Z4" s="81"/>
      <c r="AA4" s="81"/>
      <c r="AB4" s="81"/>
      <c r="AC4" s="81"/>
      <c r="AD4" s="81"/>
    </row>
    <row r="5" spans="1:30" x14ac:dyDescent="0.25">
      <c r="A5" s="1"/>
      <c r="B5" s="91" t="s">
        <v>74</v>
      </c>
      <c r="C5" s="92" t="s">
        <v>75</v>
      </c>
      <c r="D5" s="93" t="s">
        <v>69</v>
      </c>
      <c r="E5" s="99" t="s">
        <v>33</v>
      </c>
      <c r="F5" s="78"/>
      <c r="G5" s="90">
        <v>1</v>
      </c>
      <c r="H5" s="94"/>
      <c r="I5" s="94"/>
      <c r="J5" s="89" t="s">
        <v>76</v>
      </c>
      <c r="K5" s="89">
        <v>6</v>
      </c>
      <c r="L5" s="89"/>
      <c r="M5" s="89">
        <v>1</v>
      </c>
      <c r="N5" s="90"/>
      <c r="O5" s="94">
        <v>3</v>
      </c>
      <c r="P5" s="90">
        <v>1</v>
      </c>
      <c r="Q5" s="118" t="s">
        <v>95</v>
      </c>
      <c r="R5" s="118" t="s">
        <v>96</v>
      </c>
      <c r="S5" s="118" t="s">
        <v>92</v>
      </c>
      <c r="T5" s="118" t="s">
        <v>94</v>
      </c>
      <c r="U5" s="118" t="s">
        <v>97</v>
      </c>
      <c r="V5" s="95">
        <v>0.46153846153846156</v>
      </c>
      <c r="W5" s="100" t="s">
        <v>77</v>
      </c>
      <c r="X5" s="90">
        <v>105</v>
      </c>
      <c r="Y5" s="81"/>
      <c r="Z5" s="81"/>
      <c r="AA5" s="81"/>
      <c r="AB5" s="81"/>
      <c r="AC5" s="81"/>
      <c r="AD5" s="81"/>
    </row>
    <row r="6" spans="1:30" x14ac:dyDescent="0.25">
      <c r="A6" s="8"/>
      <c r="B6" s="21" t="s">
        <v>7</v>
      </c>
      <c r="C6" s="16"/>
      <c r="D6" s="15"/>
      <c r="E6" s="104"/>
      <c r="F6" s="105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>
        <v>3</v>
      </c>
      <c r="P6" s="17">
        <v>1</v>
      </c>
      <c r="Q6" s="106" t="s">
        <v>98</v>
      </c>
      <c r="R6" s="106" t="s">
        <v>91</v>
      </c>
      <c r="S6" s="106" t="s">
        <v>92</v>
      </c>
      <c r="T6" s="106" t="s">
        <v>94</v>
      </c>
      <c r="U6" s="106" t="s">
        <v>97</v>
      </c>
      <c r="V6" s="44">
        <v>0.438</v>
      </c>
      <c r="W6" s="107"/>
      <c r="X6" s="106"/>
      <c r="Y6" s="81"/>
      <c r="Z6" s="81"/>
      <c r="AA6" s="81"/>
      <c r="AB6" s="81"/>
      <c r="AC6" s="81"/>
      <c r="AD6" s="81"/>
    </row>
    <row r="7" spans="1:30" ht="15.75" customHeight="1" x14ac:dyDescent="0.25">
      <c r="A7" s="108"/>
      <c r="B7" s="109"/>
      <c r="C7" s="110"/>
      <c r="D7" s="111"/>
      <c r="E7" s="112"/>
      <c r="F7" s="112"/>
      <c r="G7" s="113"/>
      <c r="H7" s="110"/>
      <c r="I7" s="110"/>
      <c r="J7" s="110"/>
      <c r="K7" s="110"/>
      <c r="L7" s="110"/>
      <c r="M7" s="110"/>
      <c r="N7" s="110"/>
      <c r="O7" s="110"/>
      <c r="P7" s="110"/>
      <c r="Q7" s="113"/>
      <c r="R7" s="113"/>
      <c r="S7" s="113"/>
      <c r="T7" s="113"/>
      <c r="U7" s="113"/>
      <c r="V7" s="110"/>
      <c r="W7" s="110"/>
      <c r="X7" s="114"/>
      <c r="Y7" s="50"/>
      <c r="Z7" s="47"/>
      <c r="AA7" s="23"/>
      <c r="AB7" s="23"/>
      <c r="AC7" s="81"/>
      <c r="AD7" s="81"/>
    </row>
    <row r="8" spans="1:30" x14ac:dyDescent="0.25">
      <c r="A8" s="8"/>
      <c r="B8" s="69"/>
      <c r="C8" s="47"/>
      <c r="D8" s="69"/>
      <c r="E8" s="96"/>
      <c r="G8" s="47"/>
      <c r="H8" s="50"/>
      <c r="I8" s="47"/>
      <c r="J8" s="23"/>
      <c r="K8" s="23"/>
      <c r="L8" s="23"/>
      <c r="M8" s="47"/>
      <c r="N8" s="47"/>
      <c r="O8" s="47"/>
      <c r="P8" s="47"/>
      <c r="Q8" s="119"/>
      <c r="R8" s="119"/>
      <c r="S8" s="119"/>
      <c r="T8" s="119"/>
      <c r="U8" s="119"/>
      <c r="V8" s="47"/>
      <c r="W8" s="69"/>
      <c r="X8" s="47"/>
      <c r="Y8" s="81"/>
      <c r="Z8" s="81"/>
      <c r="AA8" s="81"/>
      <c r="AB8" s="81"/>
      <c r="AC8" s="81"/>
      <c r="AD8" s="81"/>
    </row>
    <row r="9" spans="1:30" x14ac:dyDescent="0.25">
      <c r="A9" s="8"/>
      <c r="B9" s="69"/>
      <c r="C9" s="47"/>
      <c r="D9" s="69"/>
      <c r="E9" s="96"/>
      <c r="G9" s="47"/>
      <c r="H9" s="50"/>
      <c r="I9" s="47"/>
      <c r="J9" s="23"/>
      <c r="K9" s="23"/>
      <c r="L9" s="23"/>
      <c r="M9" s="47"/>
      <c r="N9" s="47"/>
      <c r="O9" s="47"/>
      <c r="P9" s="47"/>
      <c r="Q9" s="119"/>
      <c r="R9" s="119"/>
      <c r="S9" s="119"/>
      <c r="T9" s="119"/>
      <c r="U9" s="119"/>
      <c r="V9" s="47"/>
      <c r="W9" s="69"/>
      <c r="X9" s="47"/>
      <c r="Y9" s="81"/>
      <c r="Z9" s="81"/>
      <c r="AA9" s="81"/>
      <c r="AB9" s="81"/>
      <c r="AC9" s="81"/>
      <c r="AD9" s="81"/>
    </row>
    <row r="10" spans="1:30" x14ac:dyDescent="0.25">
      <c r="A10" s="8"/>
      <c r="B10" s="69"/>
      <c r="C10" s="47"/>
      <c r="D10" s="69"/>
      <c r="E10" s="96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119"/>
      <c r="R10" s="119"/>
      <c r="S10" s="119"/>
      <c r="T10" s="119"/>
      <c r="U10" s="119"/>
      <c r="V10" s="47"/>
      <c r="W10" s="69"/>
      <c r="X10" s="47"/>
      <c r="Y10" s="81"/>
      <c r="Z10" s="81"/>
      <c r="AA10" s="81"/>
      <c r="AB10" s="81"/>
      <c r="AC10" s="81"/>
      <c r="AD10" s="81"/>
    </row>
    <row r="11" spans="1:30" x14ac:dyDescent="0.25">
      <c r="A11" s="8"/>
      <c r="B11" s="69"/>
      <c r="C11" s="47"/>
      <c r="D11" s="69"/>
      <c r="E11" s="96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119"/>
      <c r="R11" s="119"/>
      <c r="S11" s="119"/>
      <c r="T11" s="119"/>
      <c r="U11" s="119"/>
      <c r="V11" s="47"/>
      <c r="W11" s="69"/>
      <c r="X11" s="47"/>
      <c r="Y11" s="81"/>
      <c r="Z11" s="81"/>
      <c r="AA11" s="81"/>
      <c r="AB11" s="81"/>
      <c r="AC11" s="81"/>
      <c r="AD11" s="81"/>
    </row>
    <row r="12" spans="1:30" x14ac:dyDescent="0.25">
      <c r="A12" s="8"/>
      <c r="B12" s="69"/>
      <c r="C12" s="47"/>
      <c r="D12" s="69"/>
      <c r="E12" s="96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119"/>
      <c r="R12" s="119"/>
      <c r="S12" s="119"/>
      <c r="T12" s="119"/>
      <c r="U12" s="119"/>
      <c r="V12" s="47"/>
      <c r="W12" s="69"/>
      <c r="X12" s="47"/>
      <c r="Y12" s="81"/>
      <c r="Z12" s="81"/>
      <c r="AA12" s="81"/>
      <c r="AB12" s="81"/>
      <c r="AC12" s="81"/>
      <c r="AD12" s="81"/>
    </row>
    <row r="13" spans="1:30" x14ac:dyDescent="0.25">
      <c r="A13" s="8"/>
      <c r="B13" s="69"/>
      <c r="C13" s="47"/>
      <c r="D13" s="69"/>
      <c r="E13" s="96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119"/>
      <c r="R13" s="119"/>
      <c r="S13" s="119"/>
      <c r="T13" s="119"/>
      <c r="U13" s="119"/>
      <c r="V13" s="47"/>
      <c r="W13" s="69"/>
      <c r="X13" s="47"/>
      <c r="Y13" s="81"/>
      <c r="Z13" s="81"/>
      <c r="AA13" s="81"/>
      <c r="AB13" s="81"/>
      <c r="AC13" s="81"/>
      <c r="AD13" s="81"/>
    </row>
    <row r="14" spans="1:30" x14ac:dyDescent="0.25">
      <c r="A14" s="8"/>
      <c r="B14" s="69"/>
      <c r="C14" s="47"/>
      <c r="D14" s="69"/>
      <c r="E14" s="96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119"/>
      <c r="R14" s="119"/>
      <c r="S14" s="119"/>
      <c r="T14" s="119"/>
      <c r="U14" s="119"/>
      <c r="V14" s="47"/>
      <c r="W14" s="69"/>
      <c r="X14" s="47"/>
      <c r="Y14" s="81"/>
      <c r="Z14" s="81"/>
      <c r="AA14" s="81"/>
      <c r="AB14" s="81"/>
      <c r="AC14" s="81"/>
      <c r="AD14" s="81"/>
    </row>
    <row r="15" spans="1:30" x14ac:dyDescent="0.25">
      <c r="A15" s="8"/>
      <c r="B15" s="69"/>
      <c r="C15" s="47"/>
      <c r="D15" s="69"/>
      <c r="E15" s="96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119"/>
      <c r="R15" s="119"/>
      <c r="S15" s="119"/>
      <c r="T15" s="119"/>
      <c r="U15" s="119"/>
      <c r="V15" s="47"/>
      <c r="W15" s="69"/>
      <c r="X15" s="47"/>
      <c r="Y15" s="81"/>
      <c r="Z15" s="81"/>
      <c r="AA15" s="81"/>
      <c r="AB15" s="81"/>
      <c r="AC15" s="81"/>
      <c r="AD15" s="81"/>
    </row>
    <row r="16" spans="1:30" x14ac:dyDescent="0.25">
      <c r="A16" s="8"/>
      <c r="B16" s="69"/>
      <c r="C16" s="47"/>
      <c r="D16" s="69"/>
      <c r="E16" s="96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119"/>
      <c r="R16" s="119"/>
      <c r="S16" s="119"/>
      <c r="T16" s="119"/>
      <c r="U16" s="119"/>
      <c r="V16" s="47"/>
      <c r="W16" s="69"/>
      <c r="X16" s="47"/>
      <c r="Y16" s="81"/>
      <c r="Z16" s="81"/>
      <c r="AA16" s="81"/>
      <c r="AB16" s="81"/>
      <c r="AC16" s="81"/>
      <c r="AD16" s="81"/>
    </row>
    <row r="17" spans="1:30" x14ac:dyDescent="0.25">
      <c r="A17" s="8"/>
      <c r="B17" s="69"/>
      <c r="C17" s="47"/>
      <c r="D17" s="69"/>
      <c r="E17" s="96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119"/>
      <c r="R17" s="119"/>
      <c r="S17" s="119"/>
      <c r="T17" s="119"/>
      <c r="U17" s="119"/>
      <c r="V17" s="47"/>
      <c r="W17" s="69"/>
      <c r="X17" s="47"/>
      <c r="Y17" s="81"/>
      <c r="Z17" s="81"/>
      <c r="AA17" s="81"/>
      <c r="AB17" s="81"/>
      <c r="AC17" s="81"/>
      <c r="AD17" s="81"/>
    </row>
    <row r="18" spans="1:30" x14ac:dyDescent="0.25">
      <c r="A18" s="8"/>
      <c r="B18" s="69"/>
      <c r="C18" s="47"/>
      <c r="D18" s="69"/>
      <c r="E18" s="96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19"/>
      <c r="R18" s="119"/>
      <c r="S18" s="119"/>
      <c r="T18" s="119"/>
      <c r="U18" s="119"/>
      <c r="V18" s="47"/>
      <c r="W18" s="69"/>
      <c r="X18" s="47"/>
      <c r="Y18" s="81"/>
      <c r="Z18" s="81"/>
      <c r="AA18" s="81"/>
      <c r="AB18" s="81"/>
      <c r="AC18" s="81"/>
      <c r="AD18" s="81"/>
    </row>
    <row r="19" spans="1:30" x14ac:dyDescent="0.25">
      <c r="A19" s="8"/>
      <c r="B19" s="69"/>
      <c r="C19" s="47"/>
      <c r="D19" s="69"/>
      <c r="E19" s="96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19"/>
      <c r="R19" s="119"/>
      <c r="S19" s="119"/>
      <c r="T19" s="119"/>
      <c r="U19" s="119"/>
      <c r="V19" s="47"/>
      <c r="W19" s="69"/>
      <c r="X19" s="47"/>
      <c r="Y19" s="81"/>
      <c r="Z19" s="81"/>
      <c r="AA19" s="81"/>
      <c r="AB19" s="81"/>
      <c r="AC19" s="81"/>
      <c r="AD19" s="81"/>
    </row>
    <row r="20" spans="1:30" x14ac:dyDescent="0.25">
      <c r="A20" s="8"/>
      <c r="B20" s="69"/>
      <c r="C20" s="47"/>
      <c r="D20" s="69"/>
      <c r="E20" s="96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19"/>
      <c r="R20" s="119"/>
      <c r="S20" s="119"/>
      <c r="T20" s="119"/>
      <c r="U20" s="119"/>
      <c r="V20" s="47"/>
      <c r="W20" s="69"/>
      <c r="X20" s="47"/>
      <c r="Y20" s="81"/>
      <c r="Z20" s="81"/>
      <c r="AA20" s="81"/>
      <c r="AB20" s="81"/>
      <c r="AC20" s="81"/>
      <c r="AD20" s="81"/>
    </row>
    <row r="21" spans="1:30" x14ac:dyDescent="0.25">
      <c r="A21" s="8"/>
      <c r="B21" s="69"/>
      <c r="C21" s="47"/>
      <c r="D21" s="69"/>
      <c r="E21" s="96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19"/>
      <c r="R21" s="119"/>
      <c r="S21" s="119"/>
      <c r="T21" s="119"/>
      <c r="U21" s="119"/>
      <c r="V21" s="47"/>
      <c r="W21" s="69"/>
      <c r="X21" s="47"/>
      <c r="Y21" s="81"/>
      <c r="Z21" s="81"/>
      <c r="AA21" s="81"/>
      <c r="AB21" s="81"/>
      <c r="AC21" s="81"/>
      <c r="AD21" s="81"/>
    </row>
    <row r="22" spans="1:30" x14ac:dyDescent="0.25">
      <c r="A22" s="8"/>
      <c r="B22" s="69"/>
      <c r="C22" s="47"/>
      <c r="D22" s="69"/>
      <c r="E22" s="96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19"/>
      <c r="R22" s="119"/>
      <c r="S22" s="119"/>
      <c r="T22" s="119"/>
      <c r="U22" s="119"/>
      <c r="V22" s="47"/>
      <c r="W22" s="69"/>
      <c r="X22" s="47"/>
      <c r="Y22" s="81"/>
      <c r="Z22" s="81"/>
      <c r="AA22" s="81"/>
      <c r="AB22" s="81"/>
      <c r="AC22" s="81"/>
      <c r="AD22" s="81"/>
    </row>
    <row r="23" spans="1:30" x14ac:dyDescent="0.25">
      <c r="A23" s="8"/>
      <c r="B23" s="69"/>
      <c r="C23" s="47"/>
      <c r="D23" s="69"/>
      <c r="E23" s="96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19"/>
      <c r="R23" s="119"/>
      <c r="S23" s="119"/>
      <c r="T23" s="119"/>
      <c r="U23" s="119"/>
      <c r="V23" s="47"/>
      <c r="W23" s="69"/>
      <c r="X23" s="47"/>
      <c r="Y23" s="81"/>
      <c r="Z23" s="81"/>
      <c r="AA23" s="81"/>
      <c r="AB23" s="81"/>
      <c r="AC23" s="81"/>
      <c r="AD23" s="81"/>
    </row>
    <row r="24" spans="1:30" x14ac:dyDescent="0.25">
      <c r="A24" s="8"/>
      <c r="B24" s="69"/>
      <c r="C24" s="47"/>
      <c r="D24" s="69"/>
      <c r="E24" s="96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19"/>
      <c r="R24" s="119"/>
      <c r="S24" s="119"/>
      <c r="T24" s="119"/>
      <c r="U24" s="119"/>
      <c r="V24" s="47"/>
      <c r="W24" s="69"/>
      <c r="X24" s="47"/>
      <c r="Y24" s="81"/>
      <c r="Z24" s="81"/>
      <c r="AA24" s="81"/>
      <c r="AB24" s="81"/>
      <c r="AC24" s="81"/>
      <c r="AD24" s="81"/>
    </row>
    <row r="25" spans="1:30" x14ac:dyDescent="0.25">
      <c r="A25" s="8"/>
      <c r="B25" s="69"/>
      <c r="C25" s="47"/>
      <c r="D25" s="69"/>
      <c r="E25" s="96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19"/>
      <c r="R25" s="119"/>
      <c r="S25" s="119"/>
      <c r="T25" s="119"/>
      <c r="U25" s="119"/>
      <c r="V25" s="47"/>
      <c r="W25" s="69"/>
      <c r="X25" s="47"/>
      <c r="Y25" s="81"/>
      <c r="Z25" s="81"/>
      <c r="AA25" s="81"/>
      <c r="AB25" s="81"/>
      <c r="AC25" s="81"/>
      <c r="AD25" s="81"/>
    </row>
    <row r="26" spans="1:30" x14ac:dyDescent="0.25">
      <c r="A26" s="8"/>
      <c r="B26" s="69"/>
      <c r="C26" s="47"/>
      <c r="D26" s="69"/>
      <c r="E26" s="96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19"/>
      <c r="R26" s="119"/>
      <c r="S26" s="119"/>
      <c r="T26" s="119"/>
      <c r="U26" s="119"/>
      <c r="V26" s="47"/>
      <c r="W26" s="69"/>
      <c r="X26" s="47"/>
      <c r="Y26" s="81"/>
      <c r="Z26" s="81"/>
      <c r="AA26" s="81"/>
      <c r="AB26" s="81"/>
      <c r="AC26" s="81"/>
      <c r="AD26" s="81"/>
    </row>
    <row r="27" spans="1:30" x14ac:dyDescent="0.25">
      <c r="A27" s="8"/>
      <c r="B27" s="69"/>
      <c r="C27" s="47"/>
      <c r="D27" s="69"/>
      <c r="E27" s="96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19"/>
      <c r="R27" s="119"/>
      <c r="S27" s="119"/>
      <c r="T27" s="119"/>
      <c r="U27" s="119"/>
      <c r="V27" s="47"/>
      <c r="W27" s="69"/>
      <c r="X27" s="47"/>
      <c r="Y27" s="81"/>
      <c r="Z27" s="81"/>
      <c r="AA27" s="81"/>
      <c r="AB27" s="81"/>
      <c r="AC27" s="81"/>
      <c r="AD27" s="81"/>
    </row>
    <row r="28" spans="1:30" x14ac:dyDescent="0.25">
      <c r="A28" s="8"/>
      <c r="B28" s="69"/>
      <c r="C28" s="47"/>
      <c r="D28" s="69"/>
      <c r="E28" s="96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19"/>
      <c r="R28" s="119"/>
      <c r="S28" s="119"/>
      <c r="T28" s="119"/>
      <c r="U28" s="119"/>
      <c r="V28" s="47"/>
      <c r="W28" s="69"/>
      <c r="X28" s="47"/>
      <c r="Y28" s="81"/>
      <c r="Z28" s="81"/>
      <c r="AA28" s="81"/>
      <c r="AB28" s="81"/>
      <c r="AC28" s="81"/>
      <c r="AD28" s="81"/>
    </row>
    <row r="29" spans="1:30" x14ac:dyDescent="0.25">
      <c r="A29" s="8"/>
      <c r="B29" s="69"/>
      <c r="C29" s="47"/>
      <c r="D29" s="69"/>
      <c r="E29" s="96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19"/>
      <c r="R29" s="119"/>
      <c r="S29" s="119"/>
      <c r="T29" s="119"/>
      <c r="U29" s="119"/>
      <c r="V29" s="47"/>
      <c r="W29" s="69"/>
      <c r="X29" s="47"/>
      <c r="Y29" s="81"/>
      <c r="Z29" s="81"/>
      <c r="AA29" s="81"/>
      <c r="AB29" s="81"/>
      <c r="AC29" s="81"/>
      <c r="AD29" s="81"/>
    </row>
    <row r="30" spans="1:30" x14ac:dyDescent="0.25">
      <c r="A30" s="8"/>
      <c r="B30" s="69"/>
      <c r="C30" s="47"/>
      <c r="D30" s="69"/>
      <c r="E30" s="96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19"/>
      <c r="R30" s="119"/>
      <c r="S30" s="119"/>
      <c r="T30" s="119"/>
      <c r="U30" s="119"/>
      <c r="V30" s="47"/>
      <c r="W30" s="69"/>
      <c r="X30" s="47"/>
      <c r="Y30" s="81"/>
      <c r="Z30" s="81"/>
      <c r="AA30" s="81"/>
      <c r="AB30" s="81"/>
      <c r="AC30" s="81"/>
      <c r="AD30" s="81"/>
    </row>
    <row r="31" spans="1:30" x14ac:dyDescent="0.25">
      <c r="A31" s="8"/>
      <c r="B31" s="69"/>
      <c r="C31" s="47"/>
      <c r="D31" s="69"/>
      <c r="E31" s="96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19"/>
      <c r="R31" s="119"/>
      <c r="S31" s="119"/>
      <c r="T31" s="119"/>
      <c r="U31" s="119"/>
      <c r="V31" s="47"/>
      <c r="W31" s="69"/>
      <c r="X31" s="47"/>
      <c r="Y31" s="81"/>
      <c r="Z31" s="81"/>
      <c r="AA31" s="81"/>
      <c r="AB31" s="81"/>
      <c r="AC31" s="81"/>
      <c r="AD31" s="81"/>
    </row>
    <row r="32" spans="1:30" x14ac:dyDescent="0.25">
      <c r="A32" s="8"/>
      <c r="B32" s="69"/>
      <c r="C32" s="47"/>
      <c r="D32" s="69"/>
      <c r="E32" s="96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19"/>
      <c r="R32" s="119"/>
      <c r="S32" s="119"/>
      <c r="T32" s="119"/>
      <c r="U32" s="119"/>
      <c r="V32" s="47"/>
      <c r="W32" s="69"/>
      <c r="X32" s="47"/>
      <c r="Y32" s="81"/>
      <c r="Z32" s="81"/>
      <c r="AA32" s="81"/>
      <c r="AB32" s="81"/>
      <c r="AC32" s="81"/>
      <c r="AD32" s="81"/>
    </row>
    <row r="33" spans="1:30" x14ac:dyDescent="0.25">
      <c r="A33" s="8"/>
      <c r="B33" s="69"/>
      <c r="C33" s="47"/>
      <c r="D33" s="69"/>
      <c r="E33" s="96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19"/>
      <c r="R33" s="119"/>
      <c r="S33" s="119"/>
      <c r="T33" s="119"/>
      <c r="U33" s="119"/>
      <c r="V33" s="47"/>
      <c r="W33" s="69"/>
      <c r="X33" s="47"/>
      <c r="Y33" s="81"/>
      <c r="Z33" s="81"/>
      <c r="AA33" s="81"/>
      <c r="AB33" s="81"/>
      <c r="AC33" s="81"/>
      <c r="AD33" s="81"/>
    </row>
    <row r="34" spans="1:30" x14ac:dyDescent="0.25">
      <c r="A34" s="8"/>
      <c r="B34" s="69"/>
      <c r="C34" s="47"/>
      <c r="D34" s="69"/>
      <c r="E34" s="96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19"/>
      <c r="R34" s="119"/>
      <c r="S34" s="119"/>
      <c r="T34" s="119"/>
      <c r="U34" s="119"/>
      <c r="V34" s="47"/>
      <c r="W34" s="69"/>
      <c r="X34" s="47"/>
      <c r="Y34" s="81"/>
      <c r="Z34" s="81"/>
      <c r="AA34" s="81"/>
      <c r="AB34" s="81"/>
      <c r="AC34" s="81"/>
      <c r="AD34" s="81"/>
    </row>
    <row r="35" spans="1:30" x14ac:dyDescent="0.25">
      <c r="A35" s="8"/>
      <c r="B35" s="69"/>
      <c r="C35" s="47"/>
      <c r="D35" s="69"/>
      <c r="E35" s="96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19"/>
      <c r="R35" s="119"/>
      <c r="S35" s="119"/>
      <c r="T35" s="119"/>
      <c r="U35" s="119"/>
      <c r="V35" s="47"/>
      <c r="W35" s="69"/>
      <c r="X35" s="47"/>
      <c r="Y35" s="81"/>
      <c r="Z35" s="81"/>
      <c r="AA35" s="81"/>
      <c r="AB35" s="81"/>
      <c r="AC35" s="81"/>
      <c r="AD35" s="81"/>
    </row>
    <row r="36" spans="1:30" x14ac:dyDescent="0.25">
      <c r="A36" s="8"/>
      <c r="B36" s="69"/>
      <c r="C36" s="47"/>
      <c r="D36" s="69"/>
      <c r="E36" s="96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19"/>
      <c r="R36" s="119"/>
      <c r="S36" s="119"/>
      <c r="T36" s="119"/>
      <c r="U36" s="119"/>
      <c r="V36" s="47"/>
      <c r="W36" s="69"/>
      <c r="X36" s="47"/>
      <c r="Y36" s="81"/>
      <c r="Z36" s="81"/>
      <c r="AA36" s="81"/>
      <c r="AB36" s="81"/>
      <c r="AC36" s="81"/>
      <c r="AD36" s="81"/>
    </row>
    <row r="37" spans="1:30" x14ac:dyDescent="0.25">
      <c r="A37" s="8"/>
      <c r="B37" s="69"/>
      <c r="C37" s="47"/>
      <c r="D37" s="69"/>
      <c r="E37" s="96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19"/>
      <c r="R37" s="119"/>
      <c r="S37" s="119"/>
      <c r="T37" s="119"/>
      <c r="U37" s="119"/>
      <c r="V37" s="47"/>
      <c r="W37" s="69"/>
      <c r="X37" s="47"/>
      <c r="Y37" s="81"/>
      <c r="Z37" s="81"/>
      <c r="AA37" s="81"/>
      <c r="AB37" s="81"/>
      <c r="AC37" s="81"/>
      <c r="AD37" s="81"/>
    </row>
    <row r="38" spans="1:30" x14ac:dyDescent="0.25">
      <c r="A38" s="8"/>
      <c r="B38" s="69"/>
      <c r="C38" s="47"/>
      <c r="D38" s="69"/>
      <c r="E38" s="96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19"/>
      <c r="R38" s="119"/>
      <c r="S38" s="119"/>
      <c r="T38" s="119"/>
      <c r="U38" s="119"/>
      <c r="V38" s="47"/>
      <c r="W38" s="69"/>
      <c r="X38" s="47"/>
      <c r="Y38" s="81"/>
      <c r="Z38" s="81"/>
      <c r="AA38" s="81"/>
      <c r="AB38" s="81"/>
      <c r="AC38" s="81"/>
      <c r="AD38" s="81"/>
    </row>
    <row r="39" spans="1:30" x14ac:dyDescent="0.25">
      <c r="A39" s="8"/>
      <c r="B39" s="69"/>
      <c r="C39" s="47"/>
      <c r="D39" s="69"/>
      <c r="E39" s="96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19"/>
      <c r="R39" s="119"/>
      <c r="S39" s="119"/>
      <c r="T39" s="119"/>
      <c r="U39" s="119"/>
      <c r="V39" s="47"/>
      <c r="W39" s="69"/>
      <c r="X39" s="47"/>
      <c r="Y39" s="81"/>
      <c r="Z39" s="81"/>
      <c r="AA39" s="81"/>
      <c r="AB39" s="81"/>
      <c r="AC39" s="81"/>
      <c r="AD39" s="81"/>
    </row>
    <row r="40" spans="1:30" x14ac:dyDescent="0.25">
      <c r="A40" s="8"/>
      <c r="B40" s="69"/>
      <c r="C40" s="47"/>
      <c r="D40" s="69"/>
      <c r="E40" s="96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19"/>
      <c r="R40" s="119"/>
      <c r="S40" s="119"/>
      <c r="T40" s="119"/>
      <c r="U40" s="119"/>
      <c r="V40" s="47"/>
      <c r="W40" s="69"/>
      <c r="X40" s="47"/>
      <c r="Y40" s="81"/>
      <c r="Z40" s="81"/>
      <c r="AA40" s="81"/>
      <c r="AB40" s="81"/>
      <c r="AC40" s="81"/>
      <c r="AD40" s="81"/>
    </row>
    <row r="41" spans="1:30" x14ac:dyDescent="0.25">
      <c r="A41" s="8"/>
      <c r="B41" s="69"/>
      <c r="C41" s="47"/>
      <c r="D41" s="69"/>
      <c r="E41" s="96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19"/>
      <c r="R41" s="119"/>
      <c r="S41" s="119"/>
      <c r="T41" s="119"/>
      <c r="U41" s="119"/>
      <c r="V41" s="47"/>
      <c r="W41" s="69"/>
      <c r="X41" s="47"/>
      <c r="Y41" s="81"/>
      <c r="Z41" s="81"/>
      <c r="AA41" s="81"/>
      <c r="AB41" s="81"/>
      <c r="AC41" s="81"/>
      <c r="AD41" s="81"/>
    </row>
    <row r="42" spans="1:30" x14ac:dyDescent="0.25">
      <c r="A42" s="8"/>
      <c r="B42" s="69"/>
      <c r="C42" s="47"/>
      <c r="D42" s="69"/>
      <c r="E42" s="96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119"/>
      <c r="R42" s="119"/>
      <c r="S42" s="119"/>
      <c r="T42" s="119"/>
      <c r="U42" s="119"/>
      <c r="V42" s="47"/>
      <c r="W42" s="69"/>
      <c r="X42" s="47"/>
      <c r="Y42" s="81"/>
      <c r="Z42" s="81"/>
      <c r="AA42" s="81"/>
      <c r="AB42" s="81"/>
      <c r="AC42" s="81"/>
      <c r="AD42" s="81"/>
    </row>
    <row r="43" spans="1:30" x14ac:dyDescent="0.25">
      <c r="A43" s="8"/>
      <c r="B43" s="69"/>
      <c r="C43" s="47"/>
      <c r="D43" s="69"/>
      <c r="E43" s="96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119"/>
      <c r="R43" s="119"/>
      <c r="S43" s="119"/>
      <c r="T43" s="119"/>
      <c r="U43" s="119"/>
      <c r="V43" s="47"/>
      <c r="W43" s="69"/>
      <c r="X43" s="47"/>
      <c r="Y43" s="81"/>
      <c r="Z43" s="81"/>
      <c r="AA43" s="81"/>
      <c r="AB43" s="81"/>
      <c r="AC43" s="81"/>
      <c r="AD43" s="81"/>
    </row>
    <row r="44" spans="1:30" x14ac:dyDescent="0.25">
      <c r="A44" s="8"/>
      <c r="B44" s="69"/>
      <c r="C44" s="47"/>
      <c r="D44" s="69"/>
      <c r="E44" s="96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119"/>
      <c r="R44" s="119"/>
      <c r="S44" s="119"/>
      <c r="T44" s="119"/>
      <c r="U44" s="119"/>
      <c r="V44" s="47"/>
      <c r="W44" s="69"/>
      <c r="X44" s="47"/>
      <c r="Y44" s="81"/>
      <c r="Z44" s="81"/>
      <c r="AA44" s="81"/>
      <c r="AB44" s="81"/>
      <c r="AC44" s="81"/>
      <c r="AD44" s="81"/>
    </row>
    <row r="45" spans="1:30" x14ac:dyDescent="0.25">
      <c r="A45" s="8"/>
      <c r="B45" s="69"/>
      <c r="C45" s="47"/>
      <c r="D45" s="69"/>
      <c r="E45" s="96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119"/>
      <c r="R45" s="119"/>
      <c r="S45" s="119"/>
      <c r="T45" s="119"/>
      <c r="U45" s="119"/>
      <c r="V45" s="47"/>
      <c r="W45" s="69"/>
      <c r="X45" s="47"/>
      <c r="Y45" s="81"/>
      <c r="Z45" s="81"/>
      <c r="AA45" s="81"/>
      <c r="AB45" s="81"/>
      <c r="AC45" s="81"/>
      <c r="AD45" s="81"/>
    </row>
    <row r="46" spans="1:30" x14ac:dyDescent="0.25">
      <c r="A46" s="8"/>
      <c r="B46" s="69"/>
      <c r="C46" s="47"/>
      <c r="D46" s="69"/>
      <c r="E46" s="96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119"/>
      <c r="R46" s="119"/>
      <c r="S46" s="119"/>
      <c r="T46" s="119"/>
      <c r="U46" s="119"/>
      <c r="V46" s="47"/>
      <c r="W46" s="69"/>
      <c r="X46" s="47"/>
      <c r="Y46" s="81"/>
      <c r="Z46" s="81"/>
      <c r="AA46" s="81"/>
      <c r="AB46" s="81"/>
      <c r="AC46" s="81"/>
      <c r="AD46" s="81"/>
    </row>
    <row r="47" spans="1:30" x14ac:dyDescent="0.25">
      <c r="A47" s="8"/>
      <c r="B47" s="69"/>
      <c r="C47" s="47"/>
      <c r="D47" s="69"/>
      <c r="E47" s="96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119"/>
      <c r="R47" s="119"/>
      <c r="S47" s="119"/>
      <c r="T47" s="119"/>
      <c r="U47" s="119"/>
      <c r="V47" s="47"/>
      <c r="W47" s="69"/>
      <c r="X47" s="47"/>
      <c r="Y47" s="81"/>
      <c r="Z47" s="81"/>
      <c r="AA47" s="81"/>
      <c r="AB47" s="81"/>
      <c r="AC47" s="81"/>
      <c r="AD47" s="81"/>
    </row>
    <row r="48" spans="1:30" x14ac:dyDescent="0.25">
      <c r="A48" s="8"/>
      <c r="B48" s="69"/>
      <c r="C48" s="47"/>
      <c r="D48" s="69"/>
      <c r="E48" s="96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119"/>
      <c r="R48" s="119"/>
      <c r="S48" s="119"/>
      <c r="T48" s="119"/>
      <c r="U48" s="119"/>
      <c r="V48" s="47"/>
      <c r="W48" s="69"/>
      <c r="X48" s="47"/>
      <c r="Y48" s="81"/>
      <c r="Z48" s="81"/>
      <c r="AA48" s="81"/>
      <c r="AB48" s="81"/>
      <c r="AC48" s="81"/>
      <c r="AD48" s="81"/>
    </row>
    <row r="49" spans="1:30" x14ac:dyDescent="0.25">
      <c r="A49" s="8"/>
      <c r="B49" s="69"/>
      <c r="C49" s="47"/>
      <c r="D49" s="69"/>
      <c r="E49" s="96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119"/>
      <c r="R49" s="119"/>
      <c r="S49" s="119"/>
      <c r="T49" s="119"/>
      <c r="U49" s="119"/>
      <c r="V49" s="47"/>
      <c r="W49" s="69"/>
      <c r="X49" s="47"/>
      <c r="Y49" s="81"/>
      <c r="Z49" s="81"/>
      <c r="AA49" s="81"/>
      <c r="AB49" s="81"/>
      <c r="AC49" s="81"/>
      <c r="AD49" s="81"/>
    </row>
    <row r="50" spans="1:30" x14ac:dyDescent="0.25">
      <c r="A50" s="8"/>
      <c r="B50" s="69"/>
      <c r="C50" s="47"/>
      <c r="D50" s="69"/>
      <c r="E50" s="96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119"/>
      <c r="R50" s="119"/>
      <c r="S50" s="119"/>
      <c r="T50" s="119"/>
      <c r="U50" s="119"/>
      <c r="V50" s="47"/>
      <c r="W50" s="69"/>
      <c r="X50" s="47"/>
      <c r="Y50" s="81"/>
      <c r="Z50" s="81"/>
      <c r="AA50" s="81"/>
      <c r="AB50" s="81"/>
      <c r="AC50" s="81"/>
      <c r="AD50" s="81"/>
    </row>
    <row r="51" spans="1:30" x14ac:dyDescent="0.25">
      <c r="A51" s="8"/>
      <c r="B51" s="69"/>
      <c r="C51" s="47"/>
      <c r="D51" s="69"/>
      <c r="E51" s="96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119"/>
      <c r="R51" s="119"/>
      <c r="S51" s="119"/>
      <c r="T51" s="119"/>
      <c r="U51" s="119"/>
      <c r="V51" s="47"/>
      <c r="W51" s="69"/>
      <c r="X51" s="47"/>
      <c r="Y51" s="81"/>
      <c r="Z51" s="81"/>
      <c r="AA51" s="81"/>
      <c r="AB51" s="81"/>
      <c r="AC51" s="81"/>
      <c r="AD51" s="81"/>
    </row>
    <row r="52" spans="1:30" x14ac:dyDescent="0.25">
      <c r="A52" s="8"/>
      <c r="B52" s="69"/>
      <c r="C52" s="47"/>
      <c r="D52" s="69"/>
      <c r="E52" s="96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119"/>
      <c r="R52" s="119"/>
      <c r="S52" s="119"/>
      <c r="T52" s="119"/>
      <c r="U52" s="119"/>
      <c r="V52" s="47"/>
      <c r="W52" s="69"/>
      <c r="X52" s="47"/>
      <c r="Y52" s="81"/>
      <c r="Z52" s="81"/>
      <c r="AA52" s="81"/>
      <c r="AB52" s="81"/>
      <c r="AC52" s="81"/>
      <c r="AD52" s="81"/>
    </row>
    <row r="53" spans="1:30" x14ac:dyDescent="0.25">
      <c r="A53" s="8"/>
      <c r="B53" s="69"/>
      <c r="C53" s="47"/>
      <c r="D53" s="69"/>
      <c r="E53" s="96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119"/>
      <c r="R53" s="119"/>
      <c r="S53" s="119"/>
      <c r="T53" s="119"/>
      <c r="U53" s="119"/>
      <c r="V53" s="47"/>
      <c r="W53" s="69"/>
      <c r="X53" s="47"/>
      <c r="Y53" s="81"/>
      <c r="Z53" s="81"/>
      <c r="AA53" s="81"/>
      <c r="AB53" s="81"/>
      <c r="AC53" s="81"/>
      <c r="AD53" s="81"/>
    </row>
    <row r="54" spans="1:30" x14ac:dyDescent="0.25">
      <c r="A54" s="8"/>
      <c r="B54" s="69"/>
      <c r="C54" s="47"/>
      <c r="D54" s="69"/>
      <c r="E54" s="96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119"/>
      <c r="R54" s="119"/>
      <c r="S54" s="119"/>
      <c r="T54" s="119"/>
      <c r="U54" s="119"/>
      <c r="V54" s="47"/>
      <c r="W54" s="69"/>
      <c r="X54" s="47"/>
      <c r="Y54" s="81"/>
      <c r="Z54" s="81"/>
      <c r="AA54" s="81"/>
      <c r="AB54" s="81"/>
      <c r="AC54" s="81"/>
      <c r="AD54" s="81"/>
    </row>
    <row r="55" spans="1:30" x14ac:dyDescent="0.25">
      <c r="A55" s="8"/>
      <c r="B55" s="69"/>
      <c r="C55" s="47"/>
      <c r="D55" s="69"/>
      <c r="E55" s="96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119"/>
      <c r="R55" s="119"/>
      <c r="S55" s="119"/>
      <c r="T55" s="119"/>
      <c r="U55" s="119"/>
      <c r="V55" s="47"/>
      <c r="W55" s="69"/>
      <c r="X55" s="47"/>
      <c r="Y55" s="81"/>
      <c r="Z55" s="81"/>
      <c r="AA55" s="81"/>
      <c r="AB55" s="81"/>
      <c r="AC55" s="81"/>
      <c r="AD55" s="81"/>
    </row>
    <row r="56" spans="1:30" x14ac:dyDescent="0.25">
      <c r="A56" s="8"/>
      <c r="B56" s="69"/>
      <c r="C56" s="47"/>
      <c r="D56" s="69"/>
      <c r="E56" s="96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119"/>
      <c r="R56" s="119"/>
      <c r="S56" s="119"/>
      <c r="T56" s="119"/>
      <c r="U56" s="119"/>
      <c r="V56" s="47"/>
      <c r="W56" s="69"/>
      <c r="X56" s="47"/>
      <c r="Y56" s="81"/>
      <c r="Z56" s="81"/>
      <c r="AA56" s="81"/>
      <c r="AB56" s="81"/>
      <c r="AC56" s="81"/>
      <c r="AD56" s="81"/>
    </row>
    <row r="57" spans="1:30" x14ac:dyDescent="0.25">
      <c r="A57" s="8"/>
      <c r="B57" s="69"/>
      <c r="C57" s="47"/>
      <c r="D57" s="69"/>
      <c r="E57" s="96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119"/>
      <c r="R57" s="119"/>
      <c r="S57" s="119"/>
      <c r="T57" s="119"/>
      <c r="U57" s="119"/>
      <c r="V57" s="47"/>
      <c r="W57" s="69"/>
      <c r="X57" s="47"/>
      <c r="Y57" s="81"/>
      <c r="Z57" s="81"/>
      <c r="AA57" s="81"/>
      <c r="AB57" s="81"/>
      <c r="AC57" s="81"/>
      <c r="AD57" s="81"/>
    </row>
    <row r="58" spans="1:30" x14ac:dyDescent="0.25">
      <c r="A58" s="8"/>
      <c r="B58" s="69"/>
      <c r="C58" s="47"/>
      <c r="D58" s="69"/>
      <c r="E58" s="96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119"/>
      <c r="R58" s="119"/>
      <c r="S58" s="119"/>
      <c r="T58" s="119"/>
      <c r="U58" s="119"/>
      <c r="V58" s="47"/>
      <c r="W58" s="69"/>
      <c r="X58" s="47"/>
      <c r="Y58" s="81"/>
      <c r="Z58" s="81"/>
      <c r="AA58" s="81"/>
      <c r="AB58" s="81"/>
      <c r="AC58" s="81"/>
      <c r="AD5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2021-10-02T21:26:34Z</dcterms:modified>
</cp:coreProperties>
</file>